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Phil\SynologyDrive\Drive\Documents\Volunteer\ESSA\SummerOpen\2026\"/>
    </mc:Choice>
  </mc:AlternateContent>
  <xr:revisionPtr revIDLastSave="0" documentId="13_ncr:1_{C08FFFC8-9503-45BB-A37A-9BD8328B37D1}" xr6:coauthVersionLast="47" xr6:coauthVersionMax="47" xr10:uidLastSave="{00000000-0000-0000-0000-000000000000}"/>
  <bookViews>
    <workbookView xWindow="-96" yWindow="-96" windowWidth="23232" windowHeight="13872" xr2:uid="{1572F905-9D68-4C79-9383-69ED97FE7CB4}"/>
  </bookViews>
  <sheets>
    <sheet name="Entry" sheetId="1" r:id="rId1"/>
    <sheet name="Export" sheetId="5" state="hidden" r:id="rId2"/>
    <sheet name="Checks" sheetId="2" state="hidden" r:id="rId3"/>
    <sheet name="clublist" sheetId="3" state="hidden" r:id="rId4"/>
    <sheet name="QTF" sheetId="4" state="hidden" r:id="rId5"/>
  </sheets>
  <definedNames>
    <definedName name="AgeCheck">Checks!$C$6:$E$11</definedName>
    <definedName name="club">clublist!$E$2:$E$1275</definedName>
    <definedName name="day_pass">Checks!$B$18</definedName>
    <definedName name="DoI">Checks!$C$1</definedName>
    <definedName name="fee">Checks!$B$17</definedName>
    <definedName name="femaleQT">QTF!$J$1:$M$32</definedName>
    <definedName name="Gender">Checks!$C$14:$C$15</definedName>
    <definedName name="maleQT">QTF!$N$1:$Q$32</definedName>
    <definedName name="Oldest">Checks!$B$5</definedName>
    <definedName name="_xlnm.Print_Area" localSheetId="0">Entry!$A$1:$W$111</definedName>
    <definedName name="we_pass">Checks!$B$19</definedName>
    <definedName name="Youngest">Checks!$C$2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4" i="1" l="1"/>
  <c r="AG27" i="1" a="1"/>
  <c r="AG27" i="1" s="1"/>
  <c r="AO27" i="1" a="1"/>
  <c r="AO27" i="1" s="1"/>
  <c r="AP27" i="1" a="1"/>
  <c r="AP27" i="1" s="1"/>
  <c r="AB30" i="1" a="1"/>
  <c r="AB30" i="1" s="1"/>
  <c r="AO30" i="1" a="1"/>
  <c r="AO30" i="1" s="1"/>
  <c r="AF31" i="1" a="1"/>
  <c r="AF31" i="1" s="1"/>
  <c r="AC32" i="1" a="1"/>
  <c r="AC32" i="1"/>
  <c r="AE32" i="1" a="1"/>
  <c r="AE32" i="1"/>
  <c r="AG32" i="1" a="1"/>
  <c r="AG32" i="1"/>
  <c r="AM33" i="1" a="1"/>
  <c r="AM33" i="1"/>
  <c r="AG34" i="1" a="1"/>
  <c r="AG34" i="1"/>
  <c r="AM34" i="1" a="1"/>
  <c r="AM34" i="1" s="1"/>
  <c r="AO35" i="1" a="1"/>
  <c r="AO35" i="1" s="1"/>
  <c r="AO36" i="1" a="1"/>
  <c r="AO36" i="1"/>
  <c r="AB37" i="1" a="1"/>
  <c r="AB37" i="1" s="1"/>
  <c r="AD38" i="1" a="1"/>
  <c r="AD38" i="1" s="1"/>
  <c r="AF38" i="1" a="1"/>
  <c r="AF38" i="1"/>
  <c r="AG38" i="1" a="1"/>
  <c r="AG38" i="1" s="1"/>
  <c r="AL38" i="1" a="1"/>
  <c r="AL38" i="1"/>
  <c r="AG39" i="1" a="1"/>
  <c r="AG39" i="1"/>
  <c r="AO47" i="1" a="1"/>
  <c r="AO47" i="1" s="1"/>
  <c r="AG50" i="1" a="1"/>
  <c r="AG50" i="1" s="1"/>
  <c r="AL50" i="1" a="1"/>
  <c r="AL50" i="1"/>
  <c r="AO50" i="1" a="1"/>
  <c r="AO50" i="1"/>
  <c r="AE51" i="1" a="1"/>
  <c r="AE51" i="1" s="1"/>
  <c r="AK51" i="1" a="1"/>
  <c r="AK51" i="1" s="1"/>
  <c r="AP51" i="1" a="1"/>
  <c r="AP51" i="1" s="1"/>
  <c r="AB52" i="1" a="1"/>
  <c r="AB52" i="1" s="1"/>
  <c r="AO52" i="1" a="1"/>
  <c r="AO52" i="1"/>
  <c r="AB53" i="1" a="1"/>
  <c r="AB53" i="1" s="1"/>
  <c r="AE53" i="1" a="1"/>
  <c r="AE53" i="1"/>
  <c r="AD54" i="1" a="1"/>
  <c r="AD54" i="1" s="1"/>
  <c r="AF54" i="1" a="1"/>
  <c r="AF54" i="1" s="1"/>
  <c r="AB55" i="1" a="1"/>
  <c r="AB55" i="1" s="1"/>
  <c r="AF57" i="1" a="1"/>
  <c r="AF57" i="1" s="1"/>
  <c r="AG57" i="1" a="1"/>
  <c r="AG57" i="1" s="1"/>
  <c r="AI57" i="1" a="1"/>
  <c r="AI57" i="1"/>
  <c r="AE58" i="1" a="1"/>
  <c r="AE58" i="1"/>
  <c r="AF58" i="1" a="1"/>
  <c r="AF58" i="1" s="1"/>
  <c r="AH58" i="1" a="1"/>
  <c r="AH58" i="1"/>
  <c r="AF60" i="1" a="1"/>
  <c r="AF60" i="1"/>
  <c r="AJ60" i="1" a="1"/>
  <c r="AJ60" i="1" s="1"/>
  <c r="AG62" i="1" a="1"/>
  <c r="AG62" i="1" s="1"/>
  <c r="AM66" i="1" a="1"/>
  <c r="AM66" i="1" s="1"/>
  <c r="AI70" i="1" a="1"/>
  <c r="AI70" i="1"/>
  <c r="AJ70" i="1" a="1"/>
  <c r="AJ70" i="1" s="1"/>
  <c r="AL70" i="1" a="1"/>
  <c r="AL70" i="1" s="1"/>
  <c r="AN70" i="1" a="1"/>
  <c r="AN70" i="1" s="1"/>
  <c r="AD71" i="1" a="1"/>
  <c r="AD71" i="1" s="1"/>
  <c r="AJ71" i="1" a="1"/>
  <c r="AJ71" i="1" s="1"/>
  <c r="AB72" i="1" a="1"/>
  <c r="AB72" i="1" s="1"/>
  <c r="AC72" i="1" a="1"/>
  <c r="AC72" i="1" s="1"/>
  <c r="AE72" i="1" a="1"/>
  <c r="AE72" i="1" s="1"/>
  <c r="AF72" i="1" a="1"/>
  <c r="AF72" i="1" s="1"/>
  <c r="AG72" i="1" a="1"/>
  <c r="AG72" i="1" s="1"/>
  <c r="AM72" i="1" a="1"/>
  <c r="AM72" i="1"/>
  <c r="AK74" i="1" a="1"/>
  <c r="AK74" i="1" s="1"/>
  <c r="AL74" i="1" a="1"/>
  <c r="AL74" i="1"/>
  <c r="AM74" i="1" a="1"/>
  <c r="AM74" i="1" s="1"/>
  <c r="AO74" i="1" a="1"/>
  <c r="AO74" i="1" s="1"/>
  <c r="AJ75" i="1" a="1"/>
  <c r="AJ75" i="1" s="1"/>
  <c r="AL75" i="1" a="1"/>
  <c r="AL75" i="1" s="1"/>
  <c r="AN75" i="1" a="1"/>
  <c r="AN75" i="1" s="1"/>
  <c r="AO76" i="1" a="1"/>
  <c r="AO76" i="1" s="1"/>
  <c r="AB77" i="1" a="1"/>
  <c r="AB77" i="1" s="1"/>
  <c r="AM77" i="1" a="1"/>
  <c r="AM77" i="1" s="1"/>
  <c r="AO77" i="1" a="1"/>
  <c r="AO77" i="1"/>
  <c r="AB78" i="1" a="1"/>
  <c r="AB78" i="1" s="1"/>
  <c r="AG78" i="1"/>
  <c r="AH78" i="1" a="1"/>
  <c r="AH78" i="1" s="1"/>
  <c r="AL78" i="1" a="1"/>
  <c r="AL78" i="1" s="1"/>
  <c r="AO79" i="1" a="1"/>
  <c r="AO79" i="1"/>
  <c r="AB80" i="1" a="1"/>
  <c r="AB80" i="1"/>
  <c r="AD81" i="1" a="1"/>
  <c r="AD81" i="1" s="1"/>
  <c r="AE81" i="1" a="1"/>
  <c r="AE81" i="1" s="1"/>
  <c r="AB90" i="1" a="1"/>
  <c r="AB90" i="1"/>
  <c r="AH90" i="1" a="1"/>
  <c r="AH90" i="1" s="1"/>
  <c r="AN90" i="1" a="1"/>
  <c r="AN90" i="1" s="1"/>
  <c r="AO90" i="1" a="1"/>
  <c r="AO90" i="1" s="1"/>
  <c r="AP90" i="1" a="1"/>
  <c r="AP90" i="1"/>
  <c r="AN91" i="1" a="1"/>
  <c r="AN91" i="1" s="1"/>
  <c r="AP91" i="1" a="1"/>
  <c r="AP91" i="1" s="1"/>
  <c r="AC92" i="1" a="1"/>
  <c r="AC92" i="1"/>
  <c r="AD92" i="1" a="1"/>
  <c r="AD92" i="1" s="1"/>
  <c r="AE92" i="1" a="1"/>
  <c r="AE92" i="1" s="1"/>
  <c r="AG92" i="1"/>
  <c r="AH92" i="1" a="1"/>
  <c r="AH92" i="1" s="1"/>
  <c r="AK92" i="1" a="1"/>
  <c r="AK92" i="1" s="1"/>
  <c r="AN92" i="1" a="1"/>
  <c r="AN92" i="1" s="1"/>
  <c r="AD93" i="1" a="1"/>
  <c r="AD93" i="1"/>
  <c r="AE93" i="1" a="1"/>
  <c r="AE93" i="1" s="1"/>
  <c r="AG93" i="1" a="1"/>
  <c r="AG93" i="1" s="1"/>
  <c r="AN93" i="1" a="1"/>
  <c r="AN93" i="1"/>
  <c r="AB94" i="1" a="1"/>
  <c r="AB94" i="1" s="1"/>
  <c r="AD95" i="1" a="1"/>
  <c r="AD95" i="1"/>
  <c r="AH95" i="1" a="1"/>
  <c r="AH95" i="1" s="1"/>
  <c r="AI95" i="1" a="1"/>
  <c r="AI95" i="1" s="1"/>
  <c r="AJ95" i="1" a="1"/>
  <c r="AJ95" i="1" s="1"/>
  <c r="AM95" i="1" a="1"/>
  <c r="AM95" i="1" s="1"/>
  <c r="AO96" i="1" a="1"/>
  <c r="AO96" i="1" s="1"/>
  <c r="AP96" i="1" a="1"/>
  <c r="AP96" i="1" s="1"/>
  <c r="AB97" i="1" a="1"/>
  <c r="AB97" i="1" s="1"/>
  <c r="AE97" i="1" a="1"/>
  <c r="AE97" i="1" s="1"/>
  <c r="AG97" i="1" a="1"/>
  <c r="AG97" i="1" s="1"/>
  <c r="AK97" i="1" a="1"/>
  <c r="AK97" i="1" s="1"/>
  <c r="AO97" i="1" a="1"/>
  <c r="AO97" i="1" s="1"/>
  <c r="AP97" i="1" a="1"/>
  <c r="AP97" i="1"/>
  <c r="AC98" i="1" a="1"/>
  <c r="AC98" i="1"/>
  <c r="AD98" i="1" a="1"/>
  <c r="AD98" i="1" s="1"/>
  <c r="AH98" i="1"/>
  <c r="AJ98" i="1" a="1"/>
  <c r="AJ98" i="1" s="1"/>
  <c r="AN99" i="1" a="1"/>
  <c r="AN99" i="1"/>
  <c r="AO99" i="1" a="1"/>
  <c r="AO99" i="1" s="1"/>
  <c r="AP99" i="1" a="1"/>
  <c r="AP99" i="1" s="1"/>
  <c r="AC100" i="1" a="1"/>
  <c r="AC100" i="1" s="1"/>
  <c r="AJ100" i="1" a="1"/>
  <c r="AJ100" i="1"/>
  <c r="AN100" i="1" a="1"/>
  <c r="AN100" i="1" s="1"/>
  <c r="AG103" i="1" a="1"/>
  <c r="AG103" i="1" s="1"/>
  <c r="AJ103" i="1" a="1"/>
  <c r="AJ103" i="1" s="1"/>
  <c r="AF104" i="1" a="1"/>
  <c r="AF104" i="1" s="1"/>
  <c r="AG104" i="1" a="1"/>
  <c r="AG104" i="1" s="1"/>
  <c r="AJ105" i="1" a="1"/>
  <c r="AJ105" i="1" s="1"/>
  <c r="AB110" i="1" a="1"/>
  <c r="AB110" i="1" s="1"/>
  <c r="AE110" i="1" a="1"/>
  <c r="AE110" i="1" s="1"/>
  <c r="AH110" i="1" a="1"/>
  <c r="AH110" i="1" s="1"/>
  <c r="AK110" i="1" a="1"/>
  <c r="AK110" i="1"/>
  <c r="AL110" i="1" a="1"/>
  <c r="AL110" i="1" s="1"/>
  <c r="AN110" i="1" a="1"/>
  <c r="AN110" i="1" s="1"/>
  <c r="AO110" i="1" a="1"/>
  <c r="AO110" i="1"/>
  <c r="AP110" i="1" a="1"/>
  <c r="AP110" i="1" s="1"/>
  <c r="AF111" i="1" a="1"/>
  <c r="AF111" i="1" s="1"/>
  <c r="AK111" i="1" a="1"/>
  <c r="AK111" i="1"/>
  <c r="AP111" i="1" a="1"/>
  <c r="AP111" i="1" s="1"/>
  <c r="G9" i="1"/>
  <c r="G10" i="1"/>
  <c r="B15" i="1"/>
  <c r="F10" i="1"/>
  <c r="F4" i="1"/>
  <c r="F2" i="1"/>
  <c r="F5" i="1"/>
  <c r="F6" i="1"/>
  <c r="F7" i="1"/>
  <c r="F1"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24" i="1"/>
  <c r="AB22" i="1"/>
  <c r="AB21" i="1" s="1"/>
  <c r="AB20" i="1" s="1"/>
  <c r="AC22" i="1"/>
  <c r="AC21" i="1" s="1"/>
  <c r="AC20" i="1" s="1"/>
  <c r="AD22" i="1"/>
  <c r="AD21" i="1" s="1"/>
  <c r="AD20" i="1" s="1"/>
  <c r="AE22" i="1"/>
  <c r="AF22" i="1"/>
  <c r="AF21" i="1" s="1"/>
  <c r="AF20" i="1" s="1"/>
  <c r="AG22" i="1"/>
  <c r="AG21" i="1" s="1"/>
  <c r="AG20" i="1" s="1"/>
  <c r="AH22" i="1"/>
  <c r="AH21" i="1" s="1"/>
  <c r="AH20" i="1" s="1"/>
  <c r="AI22" i="1"/>
  <c r="AI21" i="1" s="1"/>
  <c r="AI20" i="1" s="1"/>
  <c r="AJ22" i="1"/>
  <c r="AJ21" i="1" s="1"/>
  <c r="AJ20" i="1" s="1"/>
  <c r="AK22" i="1"/>
  <c r="AK21" i="1" s="1"/>
  <c r="AK20" i="1" s="1"/>
  <c r="AL22" i="1"/>
  <c r="AL21" i="1" s="1"/>
  <c r="AL20" i="1" s="1"/>
  <c r="AM22" i="1"/>
  <c r="AM21" i="1" s="1"/>
  <c r="AM20" i="1" s="1"/>
  <c r="AN22" i="1"/>
  <c r="AN21" i="1" s="1"/>
  <c r="AN20" i="1" s="1"/>
  <c r="AO22" i="1"/>
  <c r="AO21" i="1" s="1"/>
  <c r="AO20" i="1" s="1"/>
  <c r="AA22" i="1"/>
  <c r="AA30" i="1"/>
  <c r="AA31" i="1"/>
  <c r="AE31" i="1" s="1" a="1"/>
  <c r="AE31" i="1" s="1"/>
  <c r="AA32" i="1"/>
  <c r="AH32" i="1" s="1" a="1"/>
  <c r="AH32" i="1" s="1"/>
  <c r="AA33" i="1"/>
  <c r="AF33" i="1" s="1" a="1"/>
  <c r="AF33" i="1" s="1"/>
  <c r="AA34" i="1"/>
  <c r="AH34" i="1" s="1" a="1"/>
  <c r="AH34" i="1" s="1"/>
  <c r="AA35" i="1"/>
  <c r="AG35" i="1" s="1" a="1"/>
  <c r="AG35" i="1" s="1"/>
  <c r="AA36" i="1"/>
  <c r="AD36" i="1" s="1" a="1"/>
  <c r="AD36" i="1" s="1"/>
  <c r="AA37" i="1"/>
  <c r="AG37" i="1" s="1" a="1"/>
  <c r="AG37" i="1" s="1"/>
  <c r="AA38" i="1"/>
  <c r="AB38" i="1" s="1" a="1"/>
  <c r="AB38" i="1" s="1"/>
  <c r="AA39" i="1"/>
  <c r="AF39" i="1" s="1" a="1"/>
  <c r="AF39" i="1" s="1"/>
  <c r="AA40" i="1"/>
  <c r="AG40" i="1" s="1" a="1"/>
  <c r="AG40" i="1" s="1"/>
  <c r="AA41" i="1"/>
  <c r="AF41" i="1" s="1" a="1"/>
  <c r="AF41" i="1" s="1"/>
  <c r="AA42" i="1"/>
  <c r="AA43" i="1"/>
  <c r="AA44" i="1"/>
  <c r="AA45" i="1"/>
  <c r="AA46" i="1"/>
  <c r="AP46" i="1" s="1" a="1"/>
  <c r="AP46" i="1" s="1"/>
  <c r="AA47" i="1"/>
  <c r="AG47" i="1" s="1" a="1"/>
  <c r="AG47" i="1" s="1"/>
  <c r="AA48" i="1"/>
  <c r="AD48" i="1" s="1" a="1"/>
  <c r="AD48" i="1" s="1"/>
  <c r="AA49" i="1"/>
  <c r="AA50" i="1"/>
  <c r="AD50" i="1" s="1" a="1"/>
  <c r="AD50" i="1" s="1"/>
  <c r="AA51" i="1"/>
  <c r="AL51" i="1" s="1" a="1"/>
  <c r="AL51" i="1" s="1"/>
  <c r="AA52" i="1"/>
  <c r="AC52" i="1" s="1" a="1"/>
  <c r="AC52" i="1" s="1"/>
  <c r="AA53" i="1"/>
  <c r="AJ53" i="1" s="1" a="1"/>
  <c r="AJ53" i="1" s="1"/>
  <c r="AA54" i="1"/>
  <c r="AK54" i="1" s="1" a="1"/>
  <c r="AK54" i="1" s="1"/>
  <c r="AA55" i="1"/>
  <c r="AK55" i="1" s="1" a="1"/>
  <c r="AK55" i="1" s="1"/>
  <c r="AA56" i="1"/>
  <c r="AD56" i="1" s="1" a="1"/>
  <c r="AD56" i="1" s="1"/>
  <c r="AA57" i="1"/>
  <c r="AL57" i="1" s="1" a="1"/>
  <c r="AL57" i="1" s="1"/>
  <c r="AA58" i="1"/>
  <c r="AP58" i="1" s="1" a="1"/>
  <c r="AP58" i="1" s="1"/>
  <c r="AA59" i="1"/>
  <c r="AE59" i="1" s="1" a="1"/>
  <c r="AE59" i="1" s="1"/>
  <c r="AA60" i="1"/>
  <c r="AO60" i="1" s="1" a="1"/>
  <c r="AO60" i="1" s="1"/>
  <c r="AA61" i="1"/>
  <c r="AA62" i="1"/>
  <c r="AJ62" i="1" s="1" a="1"/>
  <c r="AJ62" i="1" s="1"/>
  <c r="AA63" i="1"/>
  <c r="AA64" i="1"/>
  <c r="AA65" i="1"/>
  <c r="AA66" i="1"/>
  <c r="AE66" i="1" s="1" a="1"/>
  <c r="AE66" i="1" s="1"/>
  <c r="AA67" i="1"/>
  <c r="AA68" i="1"/>
  <c r="AA69" i="1"/>
  <c r="AA70" i="1"/>
  <c r="AK70" i="1" s="1" a="1"/>
  <c r="AK70" i="1" s="1"/>
  <c r="AA71" i="1"/>
  <c r="AN71" i="1" s="1" a="1"/>
  <c r="AN71" i="1" s="1"/>
  <c r="AA72" i="1"/>
  <c r="AN72" i="1" s="1" a="1"/>
  <c r="AN72" i="1" s="1"/>
  <c r="AA73" i="1"/>
  <c r="AB73" i="1" s="1" a="1"/>
  <c r="AB73" i="1" s="1"/>
  <c r="AA74" i="1"/>
  <c r="AE74" i="1" s="1" a="1"/>
  <c r="AE74" i="1" s="1"/>
  <c r="AA75" i="1"/>
  <c r="AC75" i="1" s="1" a="1"/>
  <c r="AC75" i="1" s="1"/>
  <c r="AA76" i="1"/>
  <c r="AH76" i="1" s="1" a="1"/>
  <c r="AH76" i="1" s="1"/>
  <c r="AA77" i="1"/>
  <c r="AJ77" i="1" s="1" a="1"/>
  <c r="AJ77" i="1" s="1"/>
  <c r="AA78" i="1"/>
  <c r="AG78" i="1" s="1" a="1"/>
  <c r="AA79" i="1"/>
  <c r="AK79" i="1" s="1" a="1"/>
  <c r="AK79" i="1" s="1"/>
  <c r="AA80" i="1"/>
  <c r="AN80" i="1" s="1" a="1"/>
  <c r="AN80" i="1" s="1"/>
  <c r="AA81" i="1"/>
  <c r="AI81" i="1" s="1" a="1"/>
  <c r="AI81" i="1" s="1"/>
  <c r="AA82" i="1"/>
  <c r="AN82" i="1" s="1" a="1"/>
  <c r="AN82" i="1" s="1"/>
  <c r="AA83" i="1"/>
  <c r="AA84" i="1"/>
  <c r="AA85" i="1"/>
  <c r="AC85" i="1" s="1" a="1"/>
  <c r="AC85" i="1" s="1"/>
  <c r="AA86" i="1"/>
  <c r="AK86" i="1" s="1" a="1"/>
  <c r="AK86" i="1" s="1"/>
  <c r="AA87" i="1"/>
  <c r="AH87" i="1" s="1" a="1"/>
  <c r="AH87" i="1" s="1"/>
  <c r="AA88" i="1"/>
  <c r="AJ88" i="1" s="1" a="1"/>
  <c r="AJ88" i="1" s="1"/>
  <c r="AA89" i="1"/>
  <c r="AA90" i="1"/>
  <c r="AE90" i="1" s="1" a="1"/>
  <c r="AE90" i="1" s="1"/>
  <c r="AA91" i="1"/>
  <c r="AI91" i="1" s="1" a="1"/>
  <c r="AI91" i="1" s="1"/>
  <c r="AA92" i="1"/>
  <c r="AG92" i="1" s="1" a="1"/>
  <c r="AA93" i="1"/>
  <c r="AJ93" i="1" s="1" a="1"/>
  <c r="AJ93" i="1" s="1"/>
  <c r="AA94" i="1"/>
  <c r="AM94" i="1" s="1" a="1"/>
  <c r="AM94" i="1" s="1"/>
  <c r="AA95" i="1"/>
  <c r="AE95" i="1" s="1" a="1"/>
  <c r="AE95" i="1" s="1"/>
  <c r="AA96" i="1"/>
  <c r="AI96" i="1" s="1" a="1"/>
  <c r="AI96" i="1" s="1"/>
  <c r="AA97" i="1"/>
  <c r="AI97" i="1" s="1" a="1"/>
  <c r="AI97" i="1" s="1"/>
  <c r="AA98" i="1"/>
  <c r="AH98" i="1" s="1" a="1"/>
  <c r="AA99" i="1"/>
  <c r="AJ99" i="1" s="1" a="1"/>
  <c r="AJ99" i="1" s="1"/>
  <c r="AA100" i="1"/>
  <c r="AI100" i="1" s="1" a="1"/>
  <c r="AI100" i="1" s="1"/>
  <c r="AA101" i="1"/>
  <c r="AK101" i="1" s="1" a="1"/>
  <c r="AK101" i="1" s="1"/>
  <c r="AA102" i="1"/>
  <c r="AC102" i="1" s="1" a="1"/>
  <c r="AC102" i="1" s="1"/>
  <c r="AA103" i="1"/>
  <c r="AF103" i="1" s="1" a="1"/>
  <c r="AF103" i="1" s="1"/>
  <c r="AA104" i="1"/>
  <c r="AA105" i="1"/>
  <c r="AA106" i="1"/>
  <c r="AK106" i="1" s="1" a="1"/>
  <c r="AK106" i="1" s="1"/>
  <c r="AA107" i="1"/>
  <c r="AN107" i="1" s="1" a="1"/>
  <c r="AN107" i="1" s="1"/>
  <c r="AA108" i="1"/>
  <c r="AC108" i="1" s="1" a="1"/>
  <c r="AC108" i="1" s="1"/>
  <c r="AA109" i="1"/>
  <c r="AA110" i="1"/>
  <c r="AG110" i="1" s="1" a="1"/>
  <c r="AG110" i="1" s="1"/>
  <c r="AA111" i="1"/>
  <c r="AL111" i="1" s="1" a="1"/>
  <c r="AL111" i="1" s="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30" i="1"/>
  <c r="Z31" i="1"/>
  <c r="Z32" i="1"/>
  <c r="Z33" i="1"/>
  <c r="Z34" i="1"/>
  <c r="Z35" i="1"/>
  <c r="Z36" i="1"/>
  <c r="Z37" i="1"/>
  <c r="AA25" i="1"/>
  <c r="AE25" i="1" s="1" a="1"/>
  <c r="AE25" i="1" s="1"/>
  <c r="AA26" i="1"/>
  <c r="AJ26" i="1" s="1" a="1"/>
  <c r="AJ26" i="1" s="1"/>
  <c r="AA27" i="1"/>
  <c r="AH27" i="1" s="1" a="1"/>
  <c r="AH27" i="1" s="1"/>
  <c r="Z28" i="1"/>
  <c r="Z29" i="1"/>
  <c r="AL69" i="1" l="1" a="1"/>
  <c r="AL69" i="1" s="1"/>
  <c r="AC69" i="1" a="1"/>
  <c r="AC69" i="1" s="1"/>
  <c r="AD69" i="1" a="1"/>
  <c r="AD69" i="1" s="1"/>
  <c r="AE69" i="1" a="1"/>
  <c r="AE69" i="1" s="1"/>
  <c r="AI69" i="1" a="1"/>
  <c r="AI69" i="1" s="1"/>
  <c r="AJ69" i="1" a="1"/>
  <c r="AJ69" i="1" s="1"/>
  <c r="AF69" i="1" a="1"/>
  <c r="AF69" i="1" s="1"/>
  <c r="AM69" i="1" a="1"/>
  <c r="AM69" i="1" s="1"/>
  <c r="AK69" i="1" a="1"/>
  <c r="AK69" i="1" s="1"/>
  <c r="AO69" i="1" a="1"/>
  <c r="AO69" i="1" s="1"/>
  <c r="AP109" i="1" a="1"/>
  <c r="AP109" i="1" s="1"/>
  <c r="AC109" i="1" a="1"/>
  <c r="AC109" i="1" s="1"/>
  <c r="AE109" i="1" a="1"/>
  <c r="AE109" i="1" s="1"/>
  <c r="AH109" i="1" a="1"/>
  <c r="AH109" i="1" s="1"/>
  <c r="AD109" i="1" a="1"/>
  <c r="AD109" i="1" s="1"/>
  <c r="AF109" i="1" a="1"/>
  <c r="AF109" i="1" s="1"/>
  <c r="AG109" i="1" a="1"/>
  <c r="AG109" i="1" s="1"/>
  <c r="AL109" i="1" a="1"/>
  <c r="AL109" i="1" s="1"/>
  <c r="AN109" i="1" a="1"/>
  <c r="AN109" i="1" s="1"/>
  <c r="AO109" i="1" a="1"/>
  <c r="AO109" i="1" s="1"/>
  <c r="AF89" i="1" a="1"/>
  <c r="AF89" i="1" s="1"/>
  <c r="AG89" i="1" a="1"/>
  <c r="AG89" i="1" s="1"/>
  <c r="AH89" i="1" a="1"/>
  <c r="AH89" i="1" s="1"/>
  <c r="AI89" i="1" a="1"/>
  <c r="AI89" i="1" s="1"/>
  <c r="AJ89" i="1" a="1"/>
  <c r="AJ89" i="1" s="1"/>
  <c r="AK89" i="1" a="1"/>
  <c r="AK89" i="1" s="1"/>
  <c r="AM89" i="1" a="1"/>
  <c r="AM89" i="1" s="1"/>
  <c r="AN89" i="1" a="1"/>
  <c r="AN89" i="1" s="1"/>
  <c r="AP89" i="1" a="1"/>
  <c r="AP89" i="1" s="1"/>
  <c r="AC89" i="1" a="1"/>
  <c r="AC89" i="1" s="1"/>
  <c r="X89" i="1" s="1"/>
  <c r="AD89" i="1" a="1"/>
  <c r="AD89" i="1" s="1"/>
  <c r="AF49" i="1" a="1"/>
  <c r="AF49" i="1" s="1"/>
  <c r="AG49" i="1" a="1"/>
  <c r="AG49" i="1" s="1"/>
  <c r="AI49" i="1" a="1"/>
  <c r="AI49" i="1" s="1"/>
  <c r="AK49" i="1" a="1"/>
  <c r="AK49" i="1" s="1"/>
  <c r="AL49" i="1" a="1"/>
  <c r="AL49" i="1" s="1"/>
  <c r="AM49" i="1" a="1"/>
  <c r="AM49" i="1" s="1"/>
  <c r="AB105" i="1" a="1"/>
  <c r="AB105" i="1" s="1"/>
  <c r="AO105" i="1" a="1"/>
  <c r="AO105" i="1" s="1"/>
  <c r="AC105" i="1" a="1"/>
  <c r="AC105" i="1" s="1"/>
  <c r="X105" i="1" s="1"/>
  <c r="AP105" i="1" a="1"/>
  <c r="AP105" i="1" s="1"/>
  <c r="AI105" i="1" a="1"/>
  <c r="AI105" i="1" s="1"/>
  <c r="AD105" i="1" a="1"/>
  <c r="AD105" i="1" s="1"/>
  <c r="AE105" i="1" a="1"/>
  <c r="AE105" i="1" s="1"/>
  <c r="AF105" i="1" a="1"/>
  <c r="AF105" i="1" s="1"/>
  <c r="AG105" i="1" a="1"/>
  <c r="AG105" i="1" s="1"/>
  <c r="AH105" i="1" a="1"/>
  <c r="AH105" i="1" s="1"/>
  <c r="AL105" i="1" a="1"/>
  <c r="AL105" i="1" s="1"/>
  <c r="AM105" i="1" a="1"/>
  <c r="AM105" i="1" s="1"/>
  <c r="AB85" i="1" a="1"/>
  <c r="AB85" i="1" s="1"/>
  <c r="X85" i="1" s="1"/>
  <c r="AG85" i="1" a="1"/>
  <c r="AG85" i="1" s="1"/>
  <c r="AH85" i="1" a="1"/>
  <c r="AH85" i="1" s="1"/>
  <c r="AO85" i="1" a="1"/>
  <c r="AO85" i="1" s="1"/>
  <c r="AI85" i="1" a="1"/>
  <c r="AI85" i="1" s="1"/>
  <c r="AJ85" i="1" a="1"/>
  <c r="AJ85" i="1" s="1"/>
  <c r="AK85" i="1" a="1"/>
  <c r="AK85" i="1" s="1"/>
  <c r="AM85" i="1" a="1"/>
  <c r="AM85" i="1" s="1"/>
  <c r="AN85" i="1" a="1"/>
  <c r="AN85" i="1" s="1"/>
  <c r="AD85" i="1" a="1"/>
  <c r="AD85" i="1" s="1"/>
  <c r="AE85" i="1" a="1"/>
  <c r="AE85" i="1" s="1"/>
  <c r="AF85" i="1" a="1"/>
  <c r="AF85" i="1" s="1"/>
  <c r="AP65" i="1" a="1"/>
  <c r="AP65" i="1" s="1"/>
  <c r="AO65" i="1" a="1"/>
  <c r="AO65" i="1" s="1"/>
  <c r="AB65" i="1" a="1"/>
  <c r="AB65" i="1" s="1"/>
  <c r="AC65" i="1" a="1"/>
  <c r="AC65" i="1" s="1"/>
  <c r="AF65" i="1" a="1"/>
  <c r="AF65" i="1" s="1"/>
  <c r="AG65" i="1" a="1"/>
  <c r="AG65" i="1" s="1"/>
  <c r="AI65" i="1" a="1"/>
  <c r="AI65" i="1" s="1"/>
  <c r="AD65" i="1" a="1"/>
  <c r="AD65" i="1" s="1"/>
  <c r="AE65" i="1" a="1"/>
  <c r="AE65" i="1" s="1"/>
  <c r="AH65" i="1" a="1"/>
  <c r="AH65" i="1" s="1"/>
  <c r="AL65" i="1" a="1"/>
  <c r="AL65" i="1" s="1"/>
  <c r="AM65" i="1" a="1"/>
  <c r="AM65" i="1" s="1"/>
  <c r="AB45" i="1" a="1"/>
  <c r="AB45" i="1" s="1"/>
  <c r="X45" i="1" s="1"/>
  <c r="AL45" i="1" a="1"/>
  <c r="AL45" i="1" s="1"/>
  <c r="AH45" i="1" a="1"/>
  <c r="AH45" i="1" s="1"/>
  <c r="AJ45" i="1" a="1"/>
  <c r="AJ45" i="1" s="1"/>
  <c r="AE45" i="1" a="1"/>
  <c r="AE45" i="1" s="1"/>
  <c r="AF45" i="1" a="1"/>
  <c r="AF45" i="1" s="1"/>
  <c r="AK45" i="1" a="1"/>
  <c r="AK45" i="1" s="1"/>
  <c r="AO45" i="1" a="1"/>
  <c r="AO45" i="1" s="1"/>
  <c r="AP45" i="1" a="1"/>
  <c r="AP45" i="1" s="1"/>
  <c r="AC49" i="1" a="1"/>
  <c r="AC49" i="1" s="1"/>
  <c r="AB104" i="1" a="1"/>
  <c r="AB104" i="1" s="1"/>
  <c r="AD104" i="1" a="1"/>
  <c r="AD104" i="1" s="1"/>
  <c r="AE104" i="1" a="1"/>
  <c r="AE104" i="1" s="1"/>
  <c r="AJ104" i="1" a="1"/>
  <c r="AJ104" i="1" s="1"/>
  <c r="AL104" i="1" a="1"/>
  <c r="AL104" i="1" s="1"/>
  <c r="AE84" i="1" a="1"/>
  <c r="AE84" i="1" s="1"/>
  <c r="AH84" i="1" a="1"/>
  <c r="AH84" i="1" s="1"/>
  <c r="AI84" i="1" a="1"/>
  <c r="AI84" i="1" s="1"/>
  <c r="AK84" i="1" a="1"/>
  <c r="AK84" i="1" s="1"/>
  <c r="AO84" i="1" a="1"/>
  <c r="AO84" i="1" s="1"/>
  <c r="AL84" i="1" a="1"/>
  <c r="AL84" i="1" s="1"/>
  <c r="AP84" i="1" a="1"/>
  <c r="AP84" i="1" s="1"/>
  <c r="AN64" i="1" a="1"/>
  <c r="AN64" i="1" s="1"/>
  <c r="AD64" i="1" a="1"/>
  <c r="AD64" i="1" s="1"/>
  <c r="AE64" i="1" a="1"/>
  <c r="AE64" i="1" s="1"/>
  <c r="AF64" i="1" a="1"/>
  <c r="AF64" i="1" s="1"/>
  <c r="AD44" i="1" a="1"/>
  <c r="AD44" i="1" s="1"/>
  <c r="X44" i="1" s="1"/>
  <c r="AG44" i="1" a="1"/>
  <c r="AG44" i="1" s="1"/>
  <c r="AO44" i="1" a="1"/>
  <c r="AO44" i="1" s="1"/>
  <c r="AB44" i="1" a="1"/>
  <c r="AB44" i="1" s="1"/>
  <c r="AN69" i="1" a="1"/>
  <c r="AN69" i="1" s="1"/>
  <c r="AK103" i="1" a="1"/>
  <c r="AK103" i="1" s="1"/>
  <c r="AL103" i="1" a="1"/>
  <c r="AL103" i="1" s="1"/>
  <c r="AM103" i="1" a="1"/>
  <c r="AM103" i="1" s="1"/>
  <c r="AO103" i="1" a="1"/>
  <c r="AO103" i="1" s="1"/>
  <c r="AP103" i="1" a="1"/>
  <c r="AP103" i="1" s="1"/>
  <c r="AE103" i="1" a="1"/>
  <c r="AE103" i="1" s="1"/>
  <c r="AB103" i="1" a="1"/>
  <c r="AB103" i="1" s="1"/>
  <c r="AD103" i="1" a="1"/>
  <c r="AD103" i="1" s="1"/>
  <c r="AI103" i="1" a="1"/>
  <c r="AI103" i="1" s="1"/>
  <c r="AN83" i="1" a="1"/>
  <c r="AN83" i="1" s="1"/>
  <c r="AP83" i="1" a="1"/>
  <c r="AP83" i="1" s="1"/>
  <c r="AD83" i="1" a="1"/>
  <c r="AD83" i="1" s="1"/>
  <c r="AG83" i="1" a="1"/>
  <c r="AG83" i="1" s="1"/>
  <c r="AH83" i="1" a="1"/>
  <c r="AH83" i="1" s="1"/>
  <c r="AC83" i="1" a="1"/>
  <c r="AC83" i="1" s="1"/>
  <c r="AF83" i="1" a="1"/>
  <c r="AF83" i="1" s="1"/>
  <c r="AK83" i="1" a="1"/>
  <c r="AK83" i="1" s="1"/>
  <c r="AM83" i="1" a="1"/>
  <c r="AM83" i="1" s="1"/>
  <c r="AN63" i="1" a="1"/>
  <c r="AN63" i="1" s="1"/>
  <c r="AC63" i="1" a="1"/>
  <c r="AC63" i="1" s="1"/>
  <c r="AE63" i="1" a="1"/>
  <c r="AE63" i="1" s="1"/>
  <c r="AG63" i="1" a="1"/>
  <c r="AG63" i="1" s="1"/>
  <c r="AH63" i="1" a="1"/>
  <c r="AH63" i="1" s="1"/>
  <c r="AO63" i="1" a="1"/>
  <c r="AO63" i="1" s="1"/>
  <c r="AF63" i="1" a="1"/>
  <c r="AF63" i="1" s="1"/>
  <c r="AL63" i="1" a="1"/>
  <c r="AL63" i="1" s="1"/>
  <c r="AM43" i="1" a="1"/>
  <c r="AM43" i="1" s="1"/>
  <c r="AL43" i="1" a="1"/>
  <c r="AL43" i="1" s="1"/>
  <c r="AF43" i="1" a="1"/>
  <c r="AF43" i="1" s="1"/>
  <c r="AP43" i="1" a="1"/>
  <c r="AP43" i="1" s="1"/>
  <c r="AI83" i="1" a="1"/>
  <c r="AI83" i="1" s="1"/>
  <c r="AM45" i="1" a="1"/>
  <c r="AM45" i="1" s="1"/>
  <c r="AN65" i="1" a="1"/>
  <c r="AN65" i="1" s="1"/>
  <c r="AK65" i="1" a="1"/>
  <c r="AK65" i="1" s="1"/>
  <c r="AC44" i="1" a="1"/>
  <c r="AC44" i="1" s="1"/>
  <c r="AJ65" i="1" a="1"/>
  <c r="AJ65" i="1" s="1"/>
  <c r="X65" i="1" s="1"/>
  <c r="AO43" i="1" a="1"/>
  <c r="AO43" i="1" s="1"/>
  <c r="AK109" i="1" a="1"/>
  <c r="AK109" i="1" s="1"/>
  <c r="AM64" i="1" a="1"/>
  <c r="AM64" i="1" s="1"/>
  <c r="AJ109" i="1" a="1"/>
  <c r="AJ109" i="1" s="1"/>
  <c r="AI109" i="1" a="1"/>
  <c r="AI109" i="1" s="1"/>
  <c r="AC64" i="1" a="1"/>
  <c r="AC64" i="1" s="1"/>
  <c r="AN105" i="1" a="1"/>
  <c r="AN105" i="1" s="1"/>
  <c r="AK105" i="1" a="1"/>
  <c r="AK105" i="1" s="1"/>
  <c r="AP104" i="1" a="1"/>
  <c r="AP104" i="1" s="1"/>
  <c r="AH104" i="1" a="1"/>
  <c r="AH104" i="1" s="1"/>
  <c r="AP85" i="1" a="1"/>
  <c r="AP85" i="1" s="1"/>
  <c r="AF62" i="1" a="1"/>
  <c r="AF62" i="1" s="1"/>
  <c r="AK78" i="1" a="1"/>
  <c r="AK78" i="1" s="1"/>
  <c r="AE62" i="1" a="1"/>
  <c r="AE62" i="1" s="1"/>
  <c r="AG58" i="1" a="1"/>
  <c r="AG58" i="1" s="1"/>
  <c r="X58" i="1" s="1"/>
  <c r="AB111" i="1" a="1"/>
  <c r="AB111" i="1" s="1"/>
  <c r="AF100" i="1" a="1"/>
  <c r="AF100" i="1" s="1"/>
  <c r="AE98" i="1" a="1"/>
  <c r="AE98" i="1" s="1"/>
  <c r="AK93" i="1" a="1"/>
  <c r="AK93" i="1" s="1"/>
  <c r="AF92" i="1" a="1"/>
  <c r="AF92" i="1" s="1"/>
  <c r="AF90" i="1" a="1"/>
  <c r="AF90" i="1" s="1"/>
  <c r="AK87" i="1" a="1"/>
  <c r="AK87" i="1" s="1"/>
  <c r="AH75" i="1" a="1"/>
  <c r="AH75" i="1" s="1"/>
  <c r="AK72" i="1" a="1"/>
  <c r="AK72" i="1" s="1"/>
  <c r="AB54" i="1" a="1"/>
  <c r="AB54" i="1" s="1"/>
  <c r="AC39" i="1" a="1"/>
  <c r="AC39" i="1" s="1"/>
  <c r="AP34" i="1" a="1"/>
  <c r="AP34" i="1" s="1"/>
  <c r="AF32" i="1" a="1"/>
  <c r="AF32" i="1" s="1"/>
  <c r="AP59" i="1" a="1"/>
  <c r="AP59" i="1" s="1"/>
  <c r="AM99" i="1" a="1"/>
  <c r="AM99" i="1" s="1"/>
  <c r="AO92" i="1" a="1"/>
  <c r="AO92" i="1" s="1"/>
  <c r="AB92" i="1" a="1"/>
  <c r="AB92" i="1" s="1"/>
  <c r="AN79" i="1" a="1"/>
  <c r="AN79" i="1" s="1"/>
  <c r="AK71" i="1" a="1"/>
  <c r="AK71" i="1" s="1"/>
  <c r="AL59" i="1" a="1"/>
  <c r="AL59" i="1" s="1"/>
  <c r="AH57" i="1" a="1"/>
  <c r="AH57" i="1" s="1"/>
  <c r="AN52" i="1" a="1"/>
  <c r="AN52" i="1" s="1"/>
  <c r="AK41" i="1" a="1"/>
  <c r="AK41" i="1" s="1"/>
  <c r="AE38" i="1" a="1"/>
  <c r="AE38" i="1" s="1"/>
  <c r="AC34" i="1" a="1"/>
  <c r="AC34" i="1" s="1"/>
  <c r="AL102" i="1" a="1"/>
  <c r="AL102" i="1" s="1"/>
  <c r="AL99" i="1" a="1"/>
  <c r="AL99" i="1" s="1"/>
  <c r="AM79" i="1" a="1"/>
  <c r="AM79" i="1" s="1"/>
  <c r="AE102" i="1" a="1"/>
  <c r="AE102" i="1" s="1"/>
  <c r="AB41" i="1" a="1"/>
  <c r="AB41" i="1" s="1"/>
  <c r="AL94" i="1" a="1"/>
  <c r="AL94" i="1" s="1"/>
  <c r="AL77" i="1" a="1"/>
  <c r="AL77" i="1" s="1"/>
  <c r="AI71" i="1" a="1"/>
  <c r="AI71" i="1" s="1"/>
  <c r="AH59" i="1" a="1"/>
  <c r="AH59" i="1" s="1"/>
  <c r="AB99" i="1" a="1"/>
  <c r="AB99" i="1" s="1"/>
  <c r="X99" i="1" s="1"/>
  <c r="AJ97" i="1" a="1"/>
  <c r="AJ97" i="1" s="1"/>
  <c r="AL92" i="1" a="1"/>
  <c r="AL92" i="1" s="1"/>
  <c r="AM91" i="1" a="1"/>
  <c r="AM91" i="1" s="1"/>
  <c r="AP82" i="1" a="1"/>
  <c r="AP82" i="1" s="1"/>
  <c r="AG79" i="1" a="1"/>
  <c r="AG79" i="1" s="1"/>
  <c r="AI77" i="1" a="1"/>
  <c r="AI77" i="1" s="1"/>
  <c r="AC74" i="1" a="1"/>
  <c r="AC74" i="1" s="1"/>
  <c r="AE71" i="1" a="1"/>
  <c r="AE71" i="1" s="1"/>
  <c r="AC57" i="1" a="1"/>
  <c r="AC57" i="1" s="1"/>
  <c r="AL52" i="1" a="1"/>
  <c r="AL52" i="1" s="1"/>
  <c r="AP40" i="1" a="1"/>
  <c r="AP40" i="1" s="1"/>
  <c r="AP37" i="1" a="1"/>
  <c r="AP37" i="1" s="1"/>
  <c r="AK27" i="1" a="1"/>
  <c r="AK27" i="1" s="1"/>
  <c r="AJ74" i="1" a="1"/>
  <c r="AJ74" i="1" s="1"/>
  <c r="AO94" i="1" a="1"/>
  <c r="AO94" i="1" s="1"/>
  <c r="AL79" i="1" a="1"/>
  <c r="AL79" i="1" s="1"/>
  <c r="AJ59" i="1" a="1"/>
  <c r="AJ59" i="1" s="1"/>
  <c r="AM52" i="1" a="1"/>
  <c r="AM52" i="1" s="1"/>
  <c r="AK99" i="1" a="1"/>
  <c r="AK99" i="1" s="1"/>
  <c r="AM92" i="1" a="1"/>
  <c r="AM92" i="1" s="1"/>
  <c r="AH79" i="1" a="1"/>
  <c r="AH79" i="1" s="1"/>
  <c r="AH74" i="1" a="1"/>
  <c r="AH74" i="1" s="1"/>
  <c r="AE57" i="1" a="1"/>
  <c r="AE57" i="1" s="1"/>
  <c r="AK33" i="1" a="1"/>
  <c r="AK33" i="1" s="1"/>
  <c r="AN101" i="1" a="1"/>
  <c r="AN101" i="1" s="1"/>
  <c r="AP98" i="1" a="1"/>
  <c r="AP98" i="1" s="1"/>
  <c r="AI94" i="1" a="1"/>
  <c r="AI94" i="1" s="1"/>
  <c r="AD91" i="1" a="1"/>
  <c r="AD91" i="1" s="1"/>
  <c r="AG77" i="1" a="1"/>
  <c r="AG77" i="1" s="1"/>
  <c r="AB74" i="1" a="1"/>
  <c r="AB74" i="1" s="1"/>
  <c r="AG59" i="1" a="1"/>
  <c r="AG59" i="1" s="1"/>
  <c r="AC56" i="1" a="1"/>
  <c r="AC56" i="1" s="1"/>
  <c r="AK52" i="1" a="1"/>
  <c r="AK52" i="1" s="1"/>
  <c r="AJ37" i="1" a="1"/>
  <c r="AJ37" i="1" s="1"/>
  <c r="AP32" i="1" a="1"/>
  <c r="AP32" i="1" s="1"/>
  <c r="AI101" i="1" a="1"/>
  <c r="AI101" i="1" s="1"/>
  <c r="AO82" i="1" a="1"/>
  <c r="AO82" i="1" s="1"/>
  <c r="AD79" i="1" a="1"/>
  <c r="AD79" i="1" s="1"/>
  <c r="AC59" i="1" a="1"/>
  <c r="AC59" i="1" s="1"/>
  <c r="AH52" i="1" a="1"/>
  <c r="AH52" i="1" s="1"/>
  <c r="AP39" i="1" a="1"/>
  <c r="AP39" i="1" s="1"/>
  <c r="AN32" i="1" a="1"/>
  <c r="AN32" i="1" s="1"/>
  <c r="AN111" i="1" a="1"/>
  <c r="AN111" i="1" s="1"/>
  <c r="AO100" i="1" a="1"/>
  <c r="AO100" i="1" s="1"/>
  <c r="AO98" i="1" a="1"/>
  <c r="AO98" i="1" s="1"/>
  <c r="AH94" i="1" a="1"/>
  <c r="AH94" i="1" s="1"/>
  <c r="AC91" i="1" a="1"/>
  <c r="AC91" i="1" s="1"/>
  <c r="AC79" i="1" a="1"/>
  <c r="AC79" i="1" s="1"/>
  <c r="AC77" i="1" a="1"/>
  <c r="AC77" i="1" s="1"/>
  <c r="AN73" i="1" a="1"/>
  <c r="AN73" i="1" s="1"/>
  <c r="AP54" i="1" a="1"/>
  <c r="AP54" i="1" s="1"/>
  <c r="AE52" i="1" a="1"/>
  <c r="AE52" i="1" s="1"/>
  <c r="AC37" i="1" a="1"/>
  <c r="AC37" i="1" s="1"/>
  <c r="AM32" i="1" a="1"/>
  <c r="AM32" i="1" s="1"/>
  <c r="AG26" i="1" a="1"/>
  <c r="AG26" i="1" s="1"/>
  <c r="AJ92" i="1" a="1"/>
  <c r="AJ92" i="1" s="1"/>
  <c r="AK32" i="1" a="1"/>
  <c r="AK32" i="1" s="1"/>
  <c r="AP72" i="1" a="1"/>
  <c r="AP72" i="1" s="1"/>
  <c r="AM81" i="1" a="1"/>
  <c r="AM81" i="1" s="1"/>
  <c r="AK62" i="1" a="1"/>
  <c r="AK62" i="1" s="1"/>
  <c r="AN58" i="1" a="1"/>
  <c r="AN58" i="1" s="1"/>
  <c r="AM54" i="1" a="1"/>
  <c r="AM54" i="1" s="1"/>
  <c r="AD52" i="1" a="1"/>
  <c r="AD52" i="1" s="1"/>
  <c r="AO39" i="1" a="1"/>
  <c r="AO39" i="1" s="1"/>
  <c r="AO25" i="1" a="1"/>
  <c r="AO25" i="1" s="1"/>
  <c r="AM111" i="1" a="1"/>
  <c r="AM111" i="1" s="1"/>
  <c r="AN98" i="1" a="1"/>
  <c r="AN98" i="1" s="1"/>
  <c r="AD97" i="1" a="1"/>
  <c r="AD97" i="1" s="1"/>
  <c r="AE94" i="1" a="1"/>
  <c r="AE94" i="1" s="1"/>
  <c r="AJ81" i="1" a="1"/>
  <c r="AJ81" i="1" s="1"/>
  <c r="AP78" i="1" a="1"/>
  <c r="AP78" i="1" s="1"/>
  <c r="AL58" i="1" a="1"/>
  <c r="AL58" i="1" s="1"/>
  <c r="AJ39" i="1" a="1"/>
  <c r="AJ39" i="1" s="1"/>
  <c r="AJ32" i="1" a="1"/>
  <c r="AJ32" i="1" s="1"/>
  <c r="AL25" i="1" a="1"/>
  <c r="AL25" i="1" s="1"/>
  <c r="AL100" i="1" a="1"/>
  <c r="AL100" i="1" s="1"/>
  <c r="AC97" i="1" a="1"/>
  <c r="AC97" i="1" s="1"/>
  <c r="AI92" i="1" a="1"/>
  <c r="AI92" i="1" s="1"/>
  <c r="AO78" i="1" a="1"/>
  <c r="AO78" i="1" s="1"/>
  <c r="AJ58" i="1" a="1"/>
  <c r="AJ58" i="1" s="1"/>
  <c r="AI39" i="1" a="1"/>
  <c r="AI39" i="1" s="1"/>
  <c r="AP36" i="1" a="1"/>
  <c r="AP36" i="1" s="1"/>
  <c r="AC68" i="1" a="1"/>
  <c r="AC68" i="1" s="1"/>
  <c r="AH68" i="1" a="1"/>
  <c r="AH68" i="1" s="1"/>
  <c r="AD68" i="1" a="1"/>
  <c r="AD68" i="1" s="1"/>
  <c r="AI68" i="1" a="1"/>
  <c r="AI68" i="1" s="1"/>
  <c r="AJ68" i="1" a="1"/>
  <c r="AJ68" i="1" s="1"/>
  <c r="AM68" i="1" a="1"/>
  <c r="AM68" i="1" s="1"/>
  <c r="AN68" i="1" a="1"/>
  <c r="AN68" i="1" s="1"/>
  <c r="AP68" i="1" a="1"/>
  <c r="AP68" i="1" s="1"/>
  <c r="AB68" i="1" a="1"/>
  <c r="AB68" i="1" s="1"/>
  <c r="AK107" i="1" a="1"/>
  <c r="AK107" i="1" s="1"/>
  <c r="AE107" i="1" a="1"/>
  <c r="AE107" i="1" s="1"/>
  <c r="AM107" i="1" a="1"/>
  <c r="AM107" i="1" s="1"/>
  <c r="AB107" i="1" a="1"/>
  <c r="AB107" i="1" s="1"/>
  <c r="AO107" i="1" a="1"/>
  <c r="AO107" i="1" s="1"/>
  <c r="AC107" i="1" a="1"/>
  <c r="AC107" i="1" s="1"/>
  <c r="AP107" i="1" a="1"/>
  <c r="AP107" i="1" s="1"/>
  <c r="AF107" i="1" a="1"/>
  <c r="AF107" i="1" s="1"/>
  <c r="AM67" i="1" a="1"/>
  <c r="AM67" i="1" s="1"/>
  <c r="AJ67" i="1" a="1"/>
  <c r="AJ67" i="1" s="1"/>
  <c r="AB67" i="1" a="1"/>
  <c r="AB67" i="1" s="1"/>
  <c r="AN67" i="1" a="1"/>
  <c r="AN67" i="1" s="1"/>
  <c r="AE67" i="1" a="1"/>
  <c r="AE67" i="1" s="1"/>
  <c r="AI67" i="1" a="1"/>
  <c r="AI67" i="1" s="1"/>
  <c r="AH67" i="1" a="1"/>
  <c r="AH67" i="1" s="1"/>
  <c r="AK67" i="1" a="1"/>
  <c r="AK67" i="1" s="1"/>
  <c r="AL67" i="1" a="1"/>
  <c r="AL67" i="1" s="1"/>
  <c r="AP67" i="1" a="1"/>
  <c r="AP67" i="1" s="1"/>
  <c r="AE106" i="1" a="1"/>
  <c r="AE106" i="1" s="1"/>
  <c r="AN106" i="1" a="1"/>
  <c r="AN106" i="1" s="1"/>
  <c r="AC106" i="1" a="1"/>
  <c r="AC106" i="1" s="1"/>
  <c r="AD106" i="1" a="1"/>
  <c r="AD106" i="1" s="1"/>
  <c r="AH106" i="1" a="1"/>
  <c r="AH106" i="1" s="1"/>
  <c r="AI106" i="1" a="1"/>
  <c r="AI106" i="1" s="1"/>
  <c r="AJ106" i="1" a="1"/>
  <c r="AJ106" i="1" s="1"/>
  <c r="AJ87" i="1" a="1"/>
  <c r="AJ87" i="1" s="1"/>
  <c r="AE68" i="1" a="1"/>
  <c r="AE68" i="1" s="1"/>
  <c r="AH47" i="1" a="1"/>
  <c r="AH47" i="1" s="1"/>
  <c r="AO108" i="1" a="1"/>
  <c r="AO108" i="1" s="1"/>
  <c r="AL88" i="1" a="1"/>
  <c r="AL88" i="1" s="1"/>
  <c r="AG106" i="1" a="1"/>
  <c r="AG106" i="1" s="1"/>
  <c r="AL108" i="1" a="1"/>
  <c r="AL108" i="1" s="1"/>
  <c r="AB102" i="1" a="1"/>
  <c r="AB102" i="1" s="1"/>
  <c r="AF102" i="1" a="1"/>
  <c r="AF102" i="1" s="1"/>
  <c r="AJ102" i="1" a="1"/>
  <c r="AJ102" i="1" s="1"/>
  <c r="AK102" i="1" a="1"/>
  <c r="AK102" i="1" s="1"/>
  <c r="AM102" i="1" a="1"/>
  <c r="AM102" i="1" s="1"/>
  <c r="AN102" i="1" a="1"/>
  <c r="AN102" i="1" s="1"/>
  <c r="AP102" i="1" a="1"/>
  <c r="AP102" i="1" s="1"/>
  <c r="AD102" i="1" a="1"/>
  <c r="AD102" i="1" s="1"/>
  <c r="AG82" i="1" a="1"/>
  <c r="AG82" i="1" s="1"/>
  <c r="AL82" i="1" a="1"/>
  <c r="AL82" i="1" s="1"/>
  <c r="AH82" i="1" a="1"/>
  <c r="AH82" i="1" s="1"/>
  <c r="AD82" i="1" a="1"/>
  <c r="AD82" i="1" s="1"/>
  <c r="AF82" i="1" a="1"/>
  <c r="AF82" i="1" s="1"/>
  <c r="AJ82" i="1" a="1"/>
  <c r="AJ82" i="1" s="1"/>
  <c r="AK82" i="1" a="1"/>
  <c r="AK82" i="1" s="1"/>
  <c r="AI62" i="1" a="1"/>
  <c r="AI62" i="1" s="1"/>
  <c r="AH62" i="1" a="1"/>
  <c r="AH62" i="1" s="1"/>
  <c r="AO62" i="1" a="1"/>
  <c r="AO62" i="1" s="1"/>
  <c r="AB62" i="1" a="1"/>
  <c r="AB62" i="1" s="1"/>
  <c r="AC62" i="1" a="1"/>
  <c r="AC62" i="1" s="1"/>
  <c r="AL62" i="1" a="1"/>
  <c r="AL62" i="1" s="1"/>
  <c r="AM62" i="1" a="1"/>
  <c r="AM62" i="1" s="1"/>
  <c r="AF106" i="1" a="1"/>
  <c r="AF106" i="1" s="1"/>
  <c r="AM96" i="1" a="1"/>
  <c r="AM96" i="1" s="1"/>
  <c r="AO67" i="1" a="1"/>
  <c r="AO67" i="1" s="1"/>
  <c r="AG81" i="1" a="1"/>
  <c r="AG81" i="1" s="1"/>
  <c r="AL81" i="1" a="1"/>
  <c r="AL81" i="1" s="1"/>
  <c r="AC81" i="1" a="1"/>
  <c r="AC81" i="1" s="1"/>
  <c r="AP81" i="1" a="1"/>
  <c r="AP81" i="1" s="1"/>
  <c r="AF81" i="1" a="1"/>
  <c r="AF81" i="1" s="1"/>
  <c r="AH81" i="1" a="1"/>
  <c r="AH81" i="1" s="1"/>
  <c r="AK81" i="1" a="1"/>
  <c r="AK81" i="1" s="1"/>
  <c r="AD41" i="1" a="1"/>
  <c r="AD41" i="1" s="1"/>
  <c r="X41" i="1" s="1"/>
  <c r="AN41" i="1" a="1"/>
  <c r="AN41" i="1" s="1"/>
  <c r="AE41" i="1" a="1"/>
  <c r="AE41" i="1" s="1"/>
  <c r="AG41" i="1" a="1"/>
  <c r="AG41" i="1" s="1"/>
  <c r="AH41" i="1" a="1"/>
  <c r="AH41" i="1" s="1"/>
  <c r="AJ41" i="1" a="1"/>
  <c r="AJ41" i="1" s="1"/>
  <c r="AL41" i="1" a="1"/>
  <c r="AL41" i="1" s="1"/>
  <c r="AC41" i="1" a="1"/>
  <c r="AC41" i="1" s="1"/>
  <c r="AI41" i="1" a="1"/>
  <c r="AI41" i="1" s="1"/>
  <c r="AM41" i="1" a="1"/>
  <c r="AM41" i="1" s="1"/>
  <c r="AH107" i="1" a="1"/>
  <c r="AH107" i="1" s="1"/>
  <c r="X107" i="1" s="1"/>
  <c r="AG95" i="1" a="1"/>
  <c r="AG95" i="1" s="1"/>
  <c r="AN76" i="1" a="1"/>
  <c r="AN76" i="1" s="1"/>
  <c r="AD66" i="1" a="1"/>
  <c r="AD66" i="1" s="1"/>
  <c r="AM36" i="1" a="1"/>
  <c r="AM36" i="1" s="1"/>
  <c r="AF80" i="1" a="1"/>
  <c r="AF80" i="1" s="1"/>
  <c r="AH80" i="1" a="1"/>
  <c r="AH80" i="1" s="1"/>
  <c r="AJ80" i="1" a="1"/>
  <c r="AJ80" i="1" s="1"/>
  <c r="AG80" i="1" a="1"/>
  <c r="AG80" i="1" s="1"/>
  <c r="AK80" i="1" a="1"/>
  <c r="AK80" i="1" s="1"/>
  <c r="AC80" i="1" a="1"/>
  <c r="AC80" i="1" s="1"/>
  <c r="AE80" i="1" a="1"/>
  <c r="AE80" i="1" s="1"/>
  <c r="AL80" i="1" a="1"/>
  <c r="AL80" i="1" s="1"/>
  <c r="AI40" i="1" a="1"/>
  <c r="AI40" i="1" s="1"/>
  <c r="AJ40" i="1" a="1"/>
  <c r="AJ40" i="1" s="1"/>
  <c r="AK40" i="1" a="1"/>
  <c r="AK40" i="1" s="1"/>
  <c r="AB40" i="1" a="1"/>
  <c r="AB40" i="1" s="1"/>
  <c r="AM40" i="1" a="1"/>
  <c r="AM40" i="1" s="1"/>
  <c r="AC40" i="1" a="1"/>
  <c r="AC40" i="1" s="1"/>
  <c r="AD40" i="1" a="1"/>
  <c r="AD40" i="1" s="1"/>
  <c r="AE40" i="1" a="1"/>
  <c r="AE40" i="1" s="1"/>
  <c r="AF40" i="1" a="1"/>
  <c r="AF40" i="1" s="1"/>
  <c r="AL40" i="1" a="1"/>
  <c r="AL40" i="1" s="1"/>
  <c r="AN40" i="1" a="1"/>
  <c r="AN40" i="1" s="1"/>
  <c r="AB106" i="1" a="1"/>
  <c r="AB106" i="1" s="1"/>
  <c r="AF95" i="1" a="1"/>
  <c r="AF95" i="1" s="1"/>
  <c r="AB81" i="1" a="1"/>
  <c r="AB81" i="1" s="1"/>
  <c r="AC66" i="1" a="1"/>
  <c r="AC66" i="1" s="1"/>
  <c r="AL36" i="1" a="1"/>
  <c r="AL36" i="1" s="1"/>
  <c r="AG107" i="1" a="1"/>
  <c r="AG107" i="1" s="1"/>
  <c r="AP80" i="1" a="1"/>
  <c r="AP80" i="1" s="1"/>
  <c r="AG88" i="1" a="1"/>
  <c r="AG88" i="1" s="1"/>
  <c r="AB88" i="1" a="1"/>
  <c r="AB88" i="1" s="1"/>
  <c r="AM88" i="1" a="1"/>
  <c r="AM88" i="1" s="1"/>
  <c r="AO88" i="1" a="1"/>
  <c r="AO88" i="1" s="1"/>
  <c r="AK88" i="1" a="1"/>
  <c r="AK88" i="1" s="1"/>
  <c r="AN88" i="1" a="1"/>
  <c r="AN88" i="1" s="1"/>
  <c r="AD88" i="1" a="1"/>
  <c r="AD88" i="1" s="1"/>
  <c r="AF68" i="1" a="1"/>
  <c r="AF68" i="1" s="1"/>
  <c r="AB87" i="1" a="1"/>
  <c r="AB87" i="1" s="1"/>
  <c r="AL87" i="1" a="1"/>
  <c r="AL87" i="1" s="1"/>
  <c r="AD87" i="1" a="1"/>
  <c r="AD87" i="1" s="1"/>
  <c r="AF87" i="1" a="1"/>
  <c r="AF87" i="1" s="1"/>
  <c r="AO87" i="1" a="1"/>
  <c r="AO87" i="1" s="1"/>
  <c r="AE87" i="1" a="1"/>
  <c r="AE87" i="1" s="1"/>
  <c r="AD47" i="1" a="1"/>
  <c r="AD47" i="1" s="1"/>
  <c r="AN47" i="1" a="1"/>
  <c r="AN47" i="1" s="1"/>
  <c r="AI47" i="1" a="1"/>
  <c r="AI47" i="1" s="1"/>
  <c r="AB47" i="1" a="1"/>
  <c r="AB47" i="1" s="1"/>
  <c r="AJ47" i="1" a="1"/>
  <c r="AJ47" i="1" s="1"/>
  <c r="AK47" i="1" a="1"/>
  <c r="AK47" i="1" s="1"/>
  <c r="AP47" i="1" a="1"/>
  <c r="AP47" i="1" s="1"/>
  <c r="AE47" i="1" a="1"/>
  <c r="AE47" i="1" s="1"/>
  <c r="AF47" i="1" a="1"/>
  <c r="AF47" i="1" s="1"/>
  <c r="AL47" i="1" a="1"/>
  <c r="AL47" i="1" s="1"/>
  <c r="AM47" i="1" a="1"/>
  <c r="AM47" i="1" s="1"/>
  <c r="AL107" i="1" a="1"/>
  <c r="AL107" i="1" s="1"/>
  <c r="AI46" i="1" a="1"/>
  <c r="AI46" i="1" s="1"/>
  <c r="AN46" i="1" a="1"/>
  <c r="AN46" i="1" s="1"/>
  <c r="AO46" i="1" a="1"/>
  <c r="AO46" i="1" s="1"/>
  <c r="AF46" i="1" a="1"/>
  <c r="AF46" i="1" s="1"/>
  <c r="AH46" i="1" a="1"/>
  <c r="AH46" i="1" s="1"/>
  <c r="AJ46" i="1" a="1"/>
  <c r="AJ46" i="1" s="1"/>
  <c r="AD46" i="1" a="1"/>
  <c r="AD46" i="1" s="1"/>
  <c r="AE46" i="1" a="1"/>
  <c r="AE46" i="1" s="1"/>
  <c r="AJ107" i="1" a="1"/>
  <c r="AJ107" i="1" s="1"/>
  <c r="AH66" i="1" a="1"/>
  <c r="AH66" i="1" s="1"/>
  <c r="AC86" i="1" a="1"/>
  <c r="AC86" i="1" s="1"/>
  <c r="AF66" i="1" a="1"/>
  <c r="AF66" i="1" s="1"/>
  <c r="AC47" i="1" a="1"/>
  <c r="AC47" i="1" s="1"/>
  <c r="AI107" i="1" a="1"/>
  <c r="AI107" i="1" s="1"/>
  <c r="AI42" i="1" a="1"/>
  <c r="AI42" i="1" s="1"/>
  <c r="AB42" i="1" a="1"/>
  <c r="AB42" i="1" s="1"/>
  <c r="AO42" i="1" a="1"/>
  <c r="AO42" i="1" s="1"/>
  <c r="AP42" i="1" a="1"/>
  <c r="AP42" i="1" s="1"/>
  <c r="AG42" i="1" a="1"/>
  <c r="AG42" i="1" s="1"/>
  <c r="AL42" i="1" a="1"/>
  <c r="AL42" i="1" s="1"/>
  <c r="AF42" i="1" a="1"/>
  <c r="AF42" i="1" s="1"/>
  <c r="AC42" i="1" a="1"/>
  <c r="AC42" i="1" s="1"/>
  <c r="AD42" i="1" a="1"/>
  <c r="AD42" i="1" s="1"/>
  <c r="AE42" i="1" a="1"/>
  <c r="AE42" i="1" s="1"/>
  <c r="AG87" i="1" a="1"/>
  <c r="AG87" i="1" s="1"/>
  <c r="AM82" i="1" a="1"/>
  <c r="AM82" i="1" s="1"/>
  <c r="AD62" i="1" a="1"/>
  <c r="AD62" i="1" s="1"/>
  <c r="AL56" i="1" a="1"/>
  <c r="AL56" i="1" s="1"/>
  <c r="AL101" i="1" a="1"/>
  <c r="AL101" i="1" s="1"/>
  <c r="AM101" i="1" a="1"/>
  <c r="AM101" i="1" s="1"/>
  <c r="AB101" i="1" a="1"/>
  <c r="AB101" i="1" s="1"/>
  <c r="AO101" i="1" a="1"/>
  <c r="AO101" i="1" s="1"/>
  <c r="AC101" i="1" a="1"/>
  <c r="AC101" i="1" s="1"/>
  <c r="AP101" i="1" a="1"/>
  <c r="AP101" i="1" s="1"/>
  <c r="AF101" i="1" a="1"/>
  <c r="AF101" i="1" s="1"/>
  <c r="AD61" i="1" a="1"/>
  <c r="AD61" i="1" s="1"/>
  <c r="AN61" i="1" a="1"/>
  <c r="AN61" i="1" s="1"/>
  <c r="AL61" i="1" a="1"/>
  <c r="AL61" i="1" s="1"/>
  <c r="AE61" i="1" a="1"/>
  <c r="AE61" i="1" s="1"/>
  <c r="AG61" i="1" a="1"/>
  <c r="AG61" i="1" s="1"/>
  <c r="AM61" i="1" a="1"/>
  <c r="AM61" i="1" s="1"/>
  <c r="AC61" i="1" a="1"/>
  <c r="AC61" i="1" s="1"/>
  <c r="AB61" i="1" a="1"/>
  <c r="AB61" i="1" s="1"/>
  <c r="AF61" i="1" a="1"/>
  <c r="AF61" i="1" s="1"/>
  <c r="AH61" i="1" a="1"/>
  <c r="AH61" i="1" s="1"/>
  <c r="AK61" i="1" a="1"/>
  <c r="AK61" i="1" s="1"/>
  <c r="AL96" i="1" a="1"/>
  <c r="AL96" i="1" s="1"/>
  <c r="AI88" i="1" a="1"/>
  <c r="AI88" i="1" s="1"/>
  <c r="AP61" i="1" a="1"/>
  <c r="AP61" i="1" s="1"/>
  <c r="AM46" i="1" a="1"/>
  <c r="AM46" i="1" s="1"/>
  <c r="AK100" i="1" a="1"/>
  <c r="AK100" i="1" s="1"/>
  <c r="AE100" i="1" a="1"/>
  <c r="AE100" i="1" s="1"/>
  <c r="AP100" i="1" a="1"/>
  <c r="AP100" i="1" s="1"/>
  <c r="AM100" i="1" a="1"/>
  <c r="AM100" i="1" s="1"/>
  <c r="AB100" i="1" a="1"/>
  <c r="AB100" i="1" s="1"/>
  <c r="AD100" i="1" a="1"/>
  <c r="AD100" i="1" s="1"/>
  <c r="X100" i="1" s="1"/>
  <c r="AH100" i="1" a="1"/>
  <c r="AH100" i="1" s="1"/>
  <c r="AI60" i="1" a="1"/>
  <c r="AI60" i="1" s="1"/>
  <c r="AK60" i="1" a="1"/>
  <c r="AK60" i="1" s="1"/>
  <c r="AB60" i="1" a="1"/>
  <c r="AB60" i="1" s="1"/>
  <c r="AM60" i="1" a="1"/>
  <c r="AM60" i="1" s="1"/>
  <c r="AE60" i="1" a="1"/>
  <c r="AE60" i="1" s="1"/>
  <c r="AP60" i="1" a="1"/>
  <c r="AP60" i="1" s="1"/>
  <c r="AG60" i="1" a="1"/>
  <c r="AG60" i="1" s="1"/>
  <c r="AL60" i="1" a="1"/>
  <c r="AL60" i="1" s="1"/>
  <c r="AN60" i="1" a="1"/>
  <c r="AN60" i="1" s="1"/>
  <c r="AC60" i="1" a="1"/>
  <c r="AC60" i="1" s="1"/>
  <c r="X60" i="1" s="1"/>
  <c r="AD60" i="1" a="1"/>
  <c r="AD60" i="1" s="1"/>
  <c r="AH60" i="1" a="1"/>
  <c r="AH60" i="1" s="1"/>
  <c r="AJ56" i="1" a="1"/>
  <c r="AJ56" i="1" s="1"/>
  <c r="AL46" i="1" a="1"/>
  <c r="AL46" i="1" s="1"/>
  <c r="AO40" i="1" a="1"/>
  <c r="AO40" i="1" s="1"/>
  <c r="AI108" i="1" a="1"/>
  <c r="AI108" i="1" s="1"/>
  <c r="AO102" i="1" a="1"/>
  <c r="AO102" i="1" s="1"/>
  <c r="AO91" i="1" a="1"/>
  <c r="AO91" i="1" s="1"/>
  <c r="AH88" i="1" a="1"/>
  <c r="AH88" i="1" s="1"/>
  <c r="AC87" i="1" a="1"/>
  <c r="AC87" i="1" s="1"/>
  <c r="AI82" i="1" a="1"/>
  <c r="AI82" i="1" s="1"/>
  <c r="X82" i="1" s="1"/>
  <c r="AM73" i="1" a="1"/>
  <c r="AM73" i="1" s="1"/>
  <c r="AO61" i="1" a="1"/>
  <c r="AO61" i="1" s="1"/>
  <c r="AO48" i="1" a="1"/>
  <c r="AO48" i="1" s="1"/>
  <c r="AK46" i="1" a="1"/>
  <c r="AK46" i="1" s="1"/>
  <c r="AN42" i="1" a="1"/>
  <c r="AN42" i="1" s="1"/>
  <c r="AE36" i="1" a="1"/>
  <c r="AE36" i="1" s="1"/>
  <c r="AJ101" i="1" a="1"/>
  <c r="AJ101" i="1" s="1"/>
  <c r="AG100" i="1" a="1"/>
  <c r="AG100" i="1" s="1"/>
  <c r="AO80" i="1" a="1"/>
  <c r="AO80" i="1" s="1"/>
  <c r="AK76" i="1" a="1"/>
  <c r="AK76" i="1" s="1"/>
  <c r="AL73" i="1" a="1"/>
  <c r="AL73" i="1" s="1"/>
  <c r="AM42" i="1" a="1"/>
  <c r="AM42" i="1" s="1"/>
  <c r="AH40" i="1" a="1"/>
  <c r="AH40" i="1" s="1"/>
  <c r="AP33" i="1" a="1"/>
  <c r="AP33" i="1" s="1"/>
  <c r="AN48" i="1" a="1"/>
  <c r="AN48" i="1" s="1"/>
  <c r="AH96" i="1" a="1"/>
  <c r="AH96" i="1" s="1"/>
  <c r="AJ96" i="1" a="1"/>
  <c r="AJ96" i="1" s="1"/>
  <c r="AG96" i="1" a="1"/>
  <c r="AG96" i="1" s="1"/>
  <c r="AK96" i="1" a="1"/>
  <c r="AK96" i="1" s="1"/>
  <c r="AN96" i="1" a="1"/>
  <c r="AN96" i="1" s="1"/>
  <c r="AL86" i="1" a="1"/>
  <c r="AL86" i="1" s="1"/>
  <c r="AI102" i="1" a="1"/>
  <c r="AI102" i="1" s="1"/>
  <c r="AG101" i="1" a="1"/>
  <c r="AG101" i="1" s="1"/>
  <c r="AD96" i="1" a="1"/>
  <c r="AD96" i="1" s="1"/>
  <c r="AD76" i="1" a="1"/>
  <c r="AD76" i="1" s="1"/>
  <c r="AP71" i="1" a="1"/>
  <c r="AP71" i="1" s="1"/>
  <c r="AD67" i="1" a="1"/>
  <c r="AD67" i="1" s="1"/>
  <c r="AM53" i="1" a="1"/>
  <c r="AM53" i="1" s="1"/>
  <c r="AH42" i="1" a="1"/>
  <c r="AH42" i="1" s="1"/>
  <c r="AG33" i="1" a="1"/>
  <c r="AG33" i="1" s="1"/>
  <c r="AI48" i="1" a="1"/>
  <c r="AI48" i="1" s="1"/>
  <c r="AG48" i="1" a="1"/>
  <c r="AG48" i="1" s="1"/>
  <c r="AH48" i="1" a="1"/>
  <c r="AH48" i="1" s="1"/>
  <c r="AK48" i="1" a="1"/>
  <c r="AK48" i="1" s="1"/>
  <c r="AB48" i="1" a="1"/>
  <c r="AB48" i="1" s="1"/>
  <c r="AL48" i="1" a="1"/>
  <c r="AL48" i="1" s="1"/>
  <c r="AM48" i="1" a="1"/>
  <c r="AM48" i="1" s="1"/>
  <c r="AP48" i="1" a="1"/>
  <c r="AP48" i="1" s="1"/>
  <c r="AG86" i="1" a="1"/>
  <c r="AG86" i="1" s="1"/>
  <c r="AF86" i="1" a="1"/>
  <c r="AF86" i="1" s="1"/>
  <c r="AH86" i="1" a="1"/>
  <c r="AH86" i="1" s="1"/>
  <c r="AJ86" i="1" a="1"/>
  <c r="AJ86" i="1" s="1"/>
  <c r="AO86" i="1" a="1"/>
  <c r="AO86" i="1" s="1"/>
  <c r="AB86" i="1" a="1"/>
  <c r="AB86" i="1" s="1"/>
  <c r="AP86" i="1" a="1"/>
  <c r="AP86" i="1" s="1"/>
  <c r="AE86" i="1" a="1"/>
  <c r="AE86" i="1" s="1"/>
  <c r="AI87" i="1" a="1"/>
  <c r="AI87" i="1" s="1"/>
  <c r="AG67" i="1" a="1"/>
  <c r="AG67" i="1" s="1"/>
  <c r="AI56" i="1" a="1"/>
  <c r="AI56" i="1" s="1"/>
  <c r="AO56" i="1" a="1"/>
  <c r="AO56" i="1" s="1"/>
  <c r="AE56" i="1" a="1"/>
  <c r="AE56" i="1" s="1"/>
  <c r="AH56" i="1" a="1"/>
  <c r="AH56" i="1" s="1"/>
  <c r="AN56" i="1" a="1"/>
  <c r="AN56" i="1" s="1"/>
  <c r="AP56" i="1" a="1"/>
  <c r="AP56" i="1" s="1"/>
  <c r="AK56" i="1" a="1"/>
  <c r="AK56" i="1" s="1"/>
  <c r="AF56" i="1" a="1"/>
  <c r="AF56" i="1" s="1"/>
  <c r="AG56" i="1" a="1"/>
  <c r="AG56" i="1" s="1"/>
  <c r="AM56" i="1" a="1"/>
  <c r="AM56" i="1" s="1"/>
  <c r="AM75" i="1" a="1"/>
  <c r="AM75" i="1" s="1"/>
  <c r="AG75" i="1" a="1"/>
  <c r="AG75" i="1" s="1"/>
  <c r="AK75" i="1" a="1"/>
  <c r="AK75" i="1" s="1"/>
  <c r="AO75" i="1" a="1"/>
  <c r="AO75" i="1" s="1"/>
  <c r="AD75" i="1" a="1"/>
  <c r="AD75" i="1" s="1"/>
  <c r="AB75" i="1" a="1"/>
  <c r="AB75" i="1" s="1"/>
  <c r="X75" i="1" s="1"/>
  <c r="AE75" i="1" a="1"/>
  <c r="AE75" i="1" s="1"/>
  <c r="AF75" i="1" a="1"/>
  <c r="AF75" i="1" s="1"/>
  <c r="AI75" i="1" a="1"/>
  <c r="AI75" i="1" s="1"/>
  <c r="AO106" i="1" a="1"/>
  <c r="AO106" i="1" s="1"/>
  <c r="AO68" i="1" a="1"/>
  <c r="AO68" i="1" s="1"/>
  <c r="AM106" i="1" a="1"/>
  <c r="AM106" i="1" s="1"/>
  <c r="AH102" i="1" a="1"/>
  <c r="AH102" i="1" s="1"/>
  <c r="AE101" i="1" a="1"/>
  <c r="AE101" i="1" s="1"/>
  <c r="AC96" i="1" a="1"/>
  <c r="AC96" i="1" s="1"/>
  <c r="AP87" i="1" a="1"/>
  <c r="AP87" i="1" s="1"/>
  <c r="AF73" i="1" a="1"/>
  <c r="AF73" i="1" s="1"/>
  <c r="AL68" i="1" a="1"/>
  <c r="AL68" i="1" s="1"/>
  <c r="AL55" i="1" a="1"/>
  <c r="AL55" i="1" s="1"/>
  <c r="AG66" i="1" a="1"/>
  <c r="AG66" i="1" s="1"/>
  <c r="AL66" i="1" a="1"/>
  <c r="AL66" i="1" s="1"/>
  <c r="AB66" i="1" a="1"/>
  <c r="AB66" i="1" s="1"/>
  <c r="AO66" i="1" a="1"/>
  <c r="AO66" i="1" s="1"/>
  <c r="AJ66" i="1" a="1"/>
  <c r="AJ66" i="1" s="1"/>
  <c r="AI66" i="1" a="1"/>
  <c r="AI66" i="1" s="1"/>
  <c r="AK66" i="1" a="1"/>
  <c r="AK66" i="1" s="1"/>
  <c r="AP66" i="1" a="1"/>
  <c r="AP66" i="1" s="1"/>
  <c r="AN86" i="1" a="1"/>
  <c r="AN86" i="1" s="1"/>
  <c r="AE82" i="1" a="1"/>
  <c r="AE82" i="1" s="1"/>
  <c r="AB95" i="1" a="1"/>
  <c r="AB95" i="1" s="1"/>
  <c r="AL95" i="1" a="1"/>
  <c r="AL95" i="1" s="1"/>
  <c r="AC95" i="1" a="1"/>
  <c r="AC95" i="1" s="1"/>
  <c r="X95" i="1" s="1"/>
  <c r="AN95" i="1" a="1"/>
  <c r="AN95" i="1" s="1"/>
  <c r="AK95" i="1" a="1"/>
  <c r="AK95" i="1" s="1"/>
  <c r="AO95" i="1" a="1"/>
  <c r="AO95" i="1" s="1"/>
  <c r="AP95" i="1" a="1"/>
  <c r="AP95" i="1" s="1"/>
  <c r="AE96" i="1" a="1"/>
  <c r="AE96" i="1" s="1"/>
  <c r="AE88" i="1" a="1"/>
  <c r="AE88" i="1" s="1"/>
  <c r="AC82" i="1" a="1"/>
  <c r="AC82" i="1" s="1"/>
  <c r="AC88" i="1" a="1"/>
  <c r="AC88" i="1" s="1"/>
  <c r="AB93" i="1" a="1"/>
  <c r="AB93" i="1" s="1"/>
  <c r="AL93" i="1" a="1"/>
  <c r="AL93" i="1" s="1"/>
  <c r="AH93" i="1" a="1"/>
  <c r="AH93" i="1" s="1"/>
  <c r="AM93" i="1" a="1"/>
  <c r="AM93" i="1" s="1"/>
  <c r="AO93" i="1" a="1"/>
  <c r="AO93" i="1" s="1"/>
  <c r="AC93" i="1" a="1"/>
  <c r="AC93" i="1" s="1"/>
  <c r="AP93" i="1" a="1"/>
  <c r="AP93" i="1" s="1"/>
  <c r="AF93" i="1" a="1"/>
  <c r="AF93" i="1" s="1"/>
  <c r="AD31" i="1" a="1"/>
  <c r="AD31" i="1" s="1"/>
  <c r="AN31" i="1" a="1"/>
  <c r="AN31" i="1" s="1"/>
  <c r="AB31" i="1" a="1"/>
  <c r="AB31" i="1" s="1"/>
  <c r="AC31" i="1" a="1"/>
  <c r="AC31" i="1" s="1"/>
  <c r="X31" i="1" s="1"/>
  <c r="AG31" i="1" a="1"/>
  <c r="AG31" i="1" s="1"/>
  <c r="AK31" i="1" a="1"/>
  <c r="AK31" i="1" s="1"/>
  <c r="AO31" i="1" a="1"/>
  <c r="AO31" i="1" s="1"/>
  <c r="AI31" i="1" a="1"/>
  <c r="AI31" i="1" s="1"/>
  <c r="AP31" i="1" a="1"/>
  <c r="AP31" i="1" s="1"/>
  <c r="AH31" i="1" a="1"/>
  <c r="AH31" i="1" s="1"/>
  <c r="AJ31" i="1" a="1"/>
  <c r="AJ31" i="1" s="1"/>
  <c r="AL31" i="1" a="1"/>
  <c r="AL31" i="1" s="1"/>
  <c r="AM31" i="1" a="1"/>
  <c r="AM31" i="1" s="1"/>
  <c r="AN87" i="1" a="1"/>
  <c r="AN87" i="1" s="1"/>
  <c r="AO81" i="1" a="1"/>
  <c r="AO81" i="1" s="1"/>
  <c r="AI80" i="1" a="1"/>
  <c r="AI80" i="1" s="1"/>
  <c r="AK68" i="1" a="1"/>
  <c r="AK68" i="1" s="1"/>
  <c r="AC67" i="1" a="1"/>
  <c r="AC67" i="1" s="1"/>
  <c r="AP62" i="1" a="1"/>
  <c r="AP62" i="1" s="1"/>
  <c r="AC48" i="1" a="1"/>
  <c r="AC48" i="1" s="1"/>
  <c r="AP41" i="1" a="1"/>
  <c r="AP41" i="1" s="1"/>
  <c r="AD107" i="1" a="1"/>
  <c r="AD107" i="1" s="1"/>
  <c r="AD35" i="1" a="1"/>
  <c r="AD35" i="1" s="1"/>
  <c r="X35" i="1" s="1"/>
  <c r="AN35" i="1" a="1"/>
  <c r="AN35" i="1" s="1"/>
  <c r="AL35" i="1" a="1"/>
  <c r="AL35" i="1" s="1"/>
  <c r="AB35" i="1" a="1"/>
  <c r="AB35" i="1" s="1"/>
  <c r="AC35" i="1" a="1"/>
  <c r="AC35" i="1" s="1"/>
  <c r="AF35" i="1" a="1"/>
  <c r="AF35" i="1" s="1"/>
  <c r="AI35" i="1" a="1"/>
  <c r="AI35" i="1" s="1"/>
  <c r="AM35" i="1" a="1"/>
  <c r="AM35" i="1" s="1"/>
  <c r="AH35" i="1" a="1"/>
  <c r="AH35" i="1" s="1"/>
  <c r="AP35" i="1" a="1"/>
  <c r="AP35" i="1" s="1"/>
  <c r="AK35" i="1" a="1"/>
  <c r="AK35" i="1" s="1"/>
  <c r="AJ35" i="1" a="1"/>
  <c r="AJ35" i="1" s="1"/>
  <c r="AG108" i="1" a="1"/>
  <c r="AG108" i="1" s="1"/>
  <c r="AJ108" i="1" a="1"/>
  <c r="AJ108" i="1" s="1"/>
  <c r="AM108" i="1" a="1"/>
  <c r="AM108" i="1" s="1"/>
  <c r="AK108" i="1" a="1"/>
  <c r="AK108" i="1" s="1"/>
  <c r="AN108" i="1" a="1"/>
  <c r="AN108" i="1" s="1"/>
  <c r="AP108" i="1" a="1"/>
  <c r="AP108" i="1" s="1"/>
  <c r="AD108" i="1" a="1"/>
  <c r="AD108" i="1" s="1"/>
  <c r="AP88" i="1" a="1"/>
  <c r="AP88" i="1" s="1"/>
  <c r="AD86" i="1" a="1"/>
  <c r="AD86" i="1" s="1"/>
  <c r="AH108" i="1" a="1"/>
  <c r="AH108" i="1" s="1"/>
  <c r="AF88" i="1" a="1"/>
  <c r="AF88" i="1" s="1"/>
  <c r="AG46" i="1" a="1"/>
  <c r="AG46" i="1" s="1"/>
  <c r="AD27" i="1" a="1"/>
  <c r="AD27" i="1" s="1"/>
  <c r="AN27" i="1" a="1"/>
  <c r="AN27" i="1" s="1"/>
  <c r="AL27" i="1" a="1"/>
  <c r="AL27" i="1" s="1"/>
  <c r="AM27" i="1" a="1"/>
  <c r="AM27" i="1" s="1"/>
  <c r="AC27" i="1" a="1"/>
  <c r="AC27" i="1" s="1"/>
  <c r="AI27" i="1" a="1"/>
  <c r="AI27" i="1" s="1"/>
  <c r="AB27" i="1" a="1"/>
  <c r="AB27" i="1" s="1"/>
  <c r="AF27" i="1" a="1"/>
  <c r="AF27" i="1" s="1"/>
  <c r="AE27" i="1" a="1"/>
  <c r="AE27" i="1" s="1"/>
  <c r="AJ27" i="1" a="1"/>
  <c r="AJ27" i="1" s="1"/>
  <c r="AM76" i="1" a="1"/>
  <c r="AM76" i="1" s="1"/>
  <c r="AL76" i="1" a="1"/>
  <c r="AL76" i="1" s="1"/>
  <c r="AB76" i="1" a="1"/>
  <c r="AB76" i="1" s="1"/>
  <c r="AP76" i="1" a="1"/>
  <c r="AP76" i="1" s="1"/>
  <c r="AC76" i="1" a="1"/>
  <c r="AC76" i="1" s="1"/>
  <c r="AE76" i="1" a="1"/>
  <c r="AE76" i="1" s="1"/>
  <c r="AF76" i="1" a="1"/>
  <c r="AF76" i="1" s="1"/>
  <c r="AI76" i="1" a="1"/>
  <c r="AI76" i="1" s="1"/>
  <c r="AJ76" i="1" a="1"/>
  <c r="AJ76" i="1" s="1"/>
  <c r="AI36" i="1" a="1"/>
  <c r="AI36" i="1" s="1"/>
  <c r="AK36" i="1" a="1"/>
  <c r="AK36" i="1" s="1"/>
  <c r="AC36" i="1" a="1"/>
  <c r="AC36" i="1" s="1"/>
  <c r="AN36" i="1" a="1"/>
  <c r="AN36" i="1" s="1"/>
  <c r="AH36" i="1" a="1"/>
  <c r="AH36" i="1" s="1"/>
  <c r="AJ36" i="1" a="1"/>
  <c r="AJ36" i="1" s="1"/>
  <c r="AB36" i="1" a="1"/>
  <c r="AB36" i="1" s="1"/>
  <c r="AF36" i="1" a="1"/>
  <c r="AF36" i="1" s="1"/>
  <c r="AG36" i="1" a="1"/>
  <c r="AG36" i="1" s="1"/>
  <c r="AF108" i="1" a="1"/>
  <c r="AF108" i="1" s="1"/>
  <c r="AF96" i="1" a="1"/>
  <c r="AF96" i="1" s="1"/>
  <c r="AF67" i="1" a="1"/>
  <c r="AF67" i="1" s="1"/>
  <c r="AB56" i="1" a="1"/>
  <c r="AB56" i="1" s="1"/>
  <c r="AJ48" i="1" a="1"/>
  <c r="AJ48" i="1" s="1"/>
  <c r="AK42" i="1" a="1"/>
  <c r="AK42" i="1" s="1"/>
  <c r="AI26" i="1" a="1"/>
  <c r="AI26" i="1" s="1"/>
  <c r="AC26" i="1" a="1"/>
  <c r="AC26" i="1" s="1"/>
  <c r="AO26" i="1" a="1"/>
  <c r="AO26" i="1" s="1"/>
  <c r="AD26" i="1" a="1"/>
  <c r="AD26" i="1" s="1"/>
  <c r="AP26" i="1" a="1"/>
  <c r="AP26" i="1" s="1"/>
  <c r="AF26" i="1" a="1"/>
  <c r="AF26" i="1" s="1"/>
  <c r="AH26" i="1" a="1"/>
  <c r="AH26" i="1" s="1"/>
  <c r="AL26" i="1" a="1"/>
  <c r="AL26" i="1" s="1"/>
  <c r="AK26" i="1" a="1"/>
  <c r="AK26" i="1" s="1"/>
  <c r="AM26" i="1" a="1"/>
  <c r="AM26" i="1" s="1"/>
  <c r="AN26" i="1" a="1"/>
  <c r="AN26" i="1" s="1"/>
  <c r="AB26" i="1" a="1"/>
  <c r="AB26" i="1" s="1"/>
  <c r="AD55" i="1" a="1"/>
  <c r="AD55" i="1" s="1"/>
  <c r="AN55" i="1" a="1"/>
  <c r="AN55" i="1" s="1"/>
  <c r="AG55" i="1" a="1"/>
  <c r="AG55" i="1" s="1"/>
  <c r="AC55" i="1" a="1"/>
  <c r="AC55" i="1" s="1"/>
  <c r="AF55" i="1" a="1"/>
  <c r="AF55" i="1" s="1"/>
  <c r="AJ55" i="1" a="1"/>
  <c r="AJ55" i="1" s="1"/>
  <c r="AO55" i="1" a="1"/>
  <c r="AO55" i="1" s="1"/>
  <c r="AE55" i="1" a="1"/>
  <c r="AE55" i="1" s="1"/>
  <c r="AI55" i="1" a="1"/>
  <c r="AI55" i="1" s="1"/>
  <c r="AP106" i="1" a="1"/>
  <c r="AP106" i="1" s="1"/>
  <c r="AH101" i="1" a="1"/>
  <c r="AH101" i="1" s="1"/>
  <c r="AM86" i="1" a="1"/>
  <c r="AM86" i="1" s="1"/>
  <c r="AG76" i="1" a="1"/>
  <c r="AG76" i="1" s="1"/>
  <c r="AJ61" i="1" a="1"/>
  <c r="AJ61" i="1" s="1"/>
  <c r="AP55" i="1" a="1"/>
  <c r="AP55" i="1" s="1"/>
  <c r="AF48" i="1" a="1"/>
  <c r="AF48" i="1" s="1"/>
  <c r="AC46" i="1" a="1"/>
  <c r="AC46" i="1" s="1"/>
  <c r="AE26" i="1" a="1"/>
  <c r="AE26" i="1" s="1"/>
  <c r="AE108" i="1" a="1"/>
  <c r="AE108" i="1" s="1"/>
  <c r="AB82" i="1" a="1"/>
  <c r="AB82" i="1" s="1"/>
  <c r="AM80" i="1" a="1"/>
  <c r="AM80" i="1" s="1"/>
  <c r="AI61" i="1" a="1"/>
  <c r="AI61" i="1" s="1"/>
  <c r="AM55" i="1" a="1"/>
  <c r="AM55" i="1" s="1"/>
  <c r="AE48" i="1" a="1"/>
  <c r="AE48" i="1" s="1"/>
  <c r="AB46" i="1" a="1"/>
  <c r="AB46" i="1" s="1"/>
  <c r="AJ42" i="1" a="1"/>
  <c r="AJ42" i="1" s="1"/>
  <c r="AJ73" i="1" a="1"/>
  <c r="AJ73" i="1" s="1"/>
  <c r="AK73" i="1" a="1"/>
  <c r="AK73" i="1" s="1"/>
  <c r="AE73" i="1" a="1"/>
  <c r="AE73" i="1" s="1"/>
  <c r="AP73" i="1" a="1"/>
  <c r="AP73" i="1" s="1"/>
  <c r="AG73" i="1" a="1"/>
  <c r="AG73" i="1" s="1"/>
  <c r="AI73" i="1" a="1"/>
  <c r="AI73" i="1" s="1"/>
  <c r="AO73" i="1" a="1"/>
  <c r="AO73" i="1" s="1"/>
  <c r="AC73" i="1" a="1"/>
  <c r="AC73" i="1" s="1"/>
  <c r="AD73" i="1" a="1"/>
  <c r="AD73" i="1" s="1"/>
  <c r="AH73" i="1" a="1"/>
  <c r="AH73" i="1" s="1"/>
  <c r="AD53" i="1" a="1"/>
  <c r="AD53" i="1" s="1"/>
  <c r="AN53" i="1" a="1"/>
  <c r="AN53" i="1" s="1"/>
  <c r="AO53" i="1" a="1"/>
  <c r="AO53" i="1" s="1"/>
  <c r="AG53" i="1" a="1"/>
  <c r="AG53" i="1" s="1"/>
  <c r="AC53" i="1" a="1"/>
  <c r="AC53" i="1" s="1"/>
  <c r="AF53" i="1" a="1"/>
  <c r="AF53" i="1" s="1"/>
  <c r="AI53" i="1" a="1"/>
  <c r="AI53" i="1" s="1"/>
  <c r="AH53" i="1" a="1"/>
  <c r="AH53" i="1" s="1"/>
  <c r="AL53" i="1" a="1"/>
  <c r="AL53" i="1" s="1"/>
  <c r="AK53" i="1" a="1"/>
  <c r="AK53" i="1" s="1"/>
  <c r="AP53" i="1" a="1"/>
  <c r="AP53" i="1" s="1"/>
  <c r="AD33" i="1" a="1"/>
  <c r="AD33" i="1" s="1"/>
  <c r="X33" i="1" s="1"/>
  <c r="AN33" i="1" a="1"/>
  <c r="AN33" i="1" s="1"/>
  <c r="AI33" i="1" a="1"/>
  <c r="AI33" i="1" s="1"/>
  <c r="AJ33" i="1" a="1"/>
  <c r="AJ33" i="1" s="1"/>
  <c r="AL33" i="1" a="1"/>
  <c r="AL33" i="1" s="1"/>
  <c r="AO33" i="1" a="1"/>
  <c r="AO33" i="1" s="1"/>
  <c r="AC33" i="1" a="1"/>
  <c r="AC33" i="1" s="1"/>
  <c r="AB33" i="1" a="1"/>
  <c r="AB33" i="1" s="1"/>
  <c r="AE33" i="1" a="1"/>
  <c r="AE33" i="1" s="1"/>
  <c r="AH33" i="1" a="1"/>
  <c r="AH33" i="1" s="1"/>
  <c r="AD111" i="1" a="1"/>
  <c r="AD111" i="1" s="1"/>
  <c r="AC111" i="1" a="1"/>
  <c r="AC111" i="1" s="1"/>
  <c r="X111" i="1" s="1"/>
  <c r="AO111" i="1" a="1"/>
  <c r="AO111" i="1" s="1"/>
  <c r="AE111" i="1" a="1"/>
  <c r="AE111" i="1" s="1"/>
  <c r="AG111" i="1" a="1"/>
  <c r="AG111" i="1" s="1"/>
  <c r="AH111" i="1" a="1"/>
  <c r="AH111" i="1" s="1"/>
  <c r="AJ111" i="1" a="1"/>
  <c r="AJ111" i="1" s="1"/>
  <c r="AB91" i="1" a="1"/>
  <c r="AB91" i="1" s="1"/>
  <c r="AL91" i="1" a="1"/>
  <c r="AL91" i="1" s="1"/>
  <c r="AJ91" i="1" a="1"/>
  <c r="AJ91" i="1" s="1"/>
  <c r="AE91" i="1" a="1"/>
  <c r="AE91" i="1" s="1"/>
  <c r="AG91" i="1" a="1"/>
  <c r="AG91" i="1" s="1"/>
  <c r="AH91" i="1" a="1"/>
  <c r="AH91" i="1" s="1"/>
  <c r="AK91" i="1" a="1"/>
  <c r="AK91" i="1" s="1"/>
  <c r="AM71" i="1" a="1"/>
  <c r="AM71" i="1" s="1"/>
  <c r="AL71" i="1" a="1"/>
  <c r="AL71" i="1" s="1"/>
  <c r="AC71" i="1" a="1"/>
  <c r="AC71" i="1" s="1"/>
  <c r="AO71" i="1" a="1"/>
  <c r="AO71" i="1" s="1"/>
  <c r="AB71" i="1" a="1"/>
  <c r="AB71" i="1" s="1"/>
  <c r="AF71" i="1" a="1"/>
  <c r="AF71" i="1" s="1"/>
  <c r="AG71" i="1" a="1"/>
  <c r="AG71" i="1" s="1"/>
  <c r="X71" i="1" s="1"/>
  <c r="AH71" i="1" a="1"/>
  <c r="AH71" i="1" s="1"/>
  <c r="AD51" i="1" a="1"/>
  <c r="AD51" i="1" s="1"/>
  <c r="AN51" i="1" a="1"/>
  <c r="AN51" i="1" s="1"/>
  <c r="AH51" i="1" a="1"/>
  <c r="AH51" i="1" s="1"/>
  <c r="AF51" i="1" a="1"/>
  <c r="AF51" i="1" s="1"/>
  <c r="AI51" i="1" a="1"/>
  <c r="AI51" i="1" s="1"/>
  <c r="AB51" i="1" a="1"/>
  <c r="AB51" i="1" s="1"/>
  <c r="AC51" i="1" a="1"/>
  <c r="AC51" i="1" s="1"/>
  <c r="AG51" i="1" a="1"/>
  <c r="AG51" i="1" s="1"/>
  <c r="AJ51" i="1" a="1"/>
  <c r="AJ51" i="1" s="1"/>
  <c r="AM51" i="1" a="1"/>
  <c r="AM51" i="1" s="1"/>
  <c r="AO51" i="1" a="1"/>
  <c r="AO51" i="1" s="1"/>
  <c r="AG102" i="1" a="1"/>
  <c r="AG102" i="1" s="1"/>
  <c r="AI93" i="1" a="1"/>
  <c r="AI93" i="1" s="1"/>
  <c r="AC110" i="1" a="1"/>
  <c r="AC110" i="1" s="1"/>
  <c r="AF110" i="1" a="1"/>
  <c r="AF110" i="1" s="1"/>
  <c r="AI110" i="1" a="1"/>
  <c r="AI110" i="1" s="1"/>
  <c r="AJ110" i="1" a="1"/>
  <c r="AJ110" i="1" s="1"/>
  <c r="AM110" i="1" a="1"/>
  <c r="AM110" i="1" s="1"/>
  <c r="AG90" i="1" a="1"/>
  <c r="AG90" i="1" s="1"/>
  <c r="AK90" i="1" a="1"/>
  <c r="AK90" i="1" s="1"/>
  <c r="AD90" i="1" a="1"/>
  <c r="AD90" i="1" s="1"/>
  <c r="AL90" i="1" a="1"/>
  <c r="AL90" i="1" s="1"/>
  <c r="AI90" i="1" a="1"/>
  <c r="AI90" i="1" s="1"/>
  <c r="AJ90" i="1" a="1"/>
  <c r="AJ90" i="1" s="1"/>
  <c r="AM90" i="1" a="1"/>
  <c r="AM90" i="1" s="1"/>
  <c r="AM70" i="1" a="1"/>
  <c r="AM70" i="1" s="1"/>
  <c r="AC70" i="1" a="1"/>
  <c r="AC70" i="1" s="1"/>
  <c r="AO70" i="1" a="1"/>
  <c r="AO70" i="1" s="1"/>
  <c r="AE70" i="1" a="1"/>
  <c r="AE70" i="1" s="1"/>
  <c r="AB70" i="1" a="1"/>
  <c r="AB70" i="1" s="1"/>
  <c r="AG70" i="1" a="1"/>
  <c r="AG70" i="1" s="1"/>
  <c r="AH70" i="1" a="1"/>
  <c r="AH70" i="1" s="1"/>
  <c r="AP70" i="1" a="1"/>
  <c r="AP70" i="1" s="1"/>
  <c r="AD70" i="1" a="1"/>
  <c r="AD70" i="1" s="1"/>
  <c r="AF70" i="1" a="1"/>
  <c r="AF70" i="1" s="1"/>
  <c r="AI50" i="1" a="1"/>
  <c r="AI50" i="1" s="1"/>
  <c r="AK50" i="1" a="1"/>
  <c r="AK50" i="1" s="1"/>
  <c r="AM50" i="1" a="1"/>
  <c r="AM50" i="1" s="1"/>
  <c r="AN50" i="1" a="1"/>
  <c r="AN50" i="1" s="1"/>
  <c r="AP50" i="1" a="1"/>
  <c r="AP50" i="1" s="1"/>
  <c r="AE50" i="1" a="1"/>
  <c r="AE50" i="1" s="1"/>
  <c r="AF50" i="1" a="1"/>
  <c r="AF50" i="1" s="1"/>
  <c r="AB50" i="1" a="1"/>
  <c r="AB50" i="1" s="1"/>
  <c r="X50" i="1" s="1"/>
  <c r="AC50" i="1" a="1"/>
  <c r="AC50" i="1" s="1"/>
  <c r="AH50" i="1" a="1"/>
  <c r="AH50" i="1" s="1"/>
  <c r="AJ50" i="1" a="1"/>
  <c r="AJ50" i="1" s="1"/>
  <c r="AI30" i="1" a="1"/>
  <c r="AI30" i="1" s="1"/>
  <c r="AE30" i="1" a="1"/>
  <c r="AE30" i="1" s="1"/>
  <c r="AF30" i="1" a="1"/>
  <c r="AF30" i="1" s="1"/>
  <c r="AH30" i="1" a="1"/>
  <c r="AH30" i="1" s="1"/>
  <c r="AJ30" i="1" a="1"/>
  <c r="AJ30" i="1" s="1"/>
  <c r="AL30" i="1" a="1"/>
  <c r="AL30" i="1" s="1"/>
  <c r="AN30" i="1" a="1"/>
  <c r="AN30" i="1" s="1"/>
  <c r="AG30" i="1" a="1"/>
  <c r="AG30" i="1" s="1"/>
  <c r="AM30" i="1" a="1"/>
  <c r="AM30" i="1" s="1"/>
  <c r="AC30" i="1" a="1"/>
  <c r="AC30" i="1" s="1"/>
  <c r="AD30" i="1" a="1"/>
  <c r="AD30" i="1" s="1"/>
  <c r="AK30" i="1" a="1"/>
  <c r="AK30" i="1" s="1"/>
  <c r="AI111" i="1" a="1"/>
  <c r="AI111" i="1" s="1"/>
  <c r="AB108" i="1" a="1"/>
  <c r="AB108" i="1" s="1"/>
  <c r="AL106" i="1" a="1"/>
  <c r="AL106" i="1" s="1"/>
  <c r="AD101" i="1" a="1"/>
  <c r="AD101" i="1" s="1"/>
  <c r="AB96" i="1" a="1"/>
  <c r="AB96" i="1" s="1"/>
  <c r="X96" i="1" s="1"/>
  <c r="AF91" i="1" a="1"/>
  <c r="AF91" i="1" s="1"/>
  <c r="AM87" i="1" a="1"/>
  <c r="AM87" i="1" s="1"/>
  <c r="AI86" i="1" a="1"/>
  <c r="AI86" i="1" s="1"/>
  <c r="AN81" i="1" a="1"/>
  <c r="AN81" i="1" s="1"/>
  <c r="AP75" i="1" a="1"/>
  <c r="AP75" i="1" s="1"/>
  <c r="AH55" i="1" a="1"/>
  <c r="AH55" i="1" s="1"/>
  <c r="AO41" i="1" a="1"/>
  <c r="AO41" i="1" s="1"/>
  <c r="AD110" i="1" a="1"/>
  <c r="AD110" i="1" s="1"/>
  <c r="AC90" i="1" a="1"/>
  <c r="AC90" i="1" s="1"/>
  <c r="AD80" i="1" a="1"/>
  <c r="AD80" i="1" s="1"/>
  <c r="AG68" i="1" a="1"/>
  <c r="AG68" i="1" s="1"/>
  <c r="AN66" i="1" a="1"/>
  <c r="AN66" i="1" s="1"/>
  <c r="AN62" i="1" a="1"/>
  <c r="AN62" i="1" s="1"/>
  <c r="AE35" i="1" a="1"/>
  <c r="AE35" i="1" s="1"/>
  <c r="AP30" i="1" a="1"/>
  <c r="AP30" i="1" s="1"/>
  <c r="AN104" i="1" a="1"/>
  <c r="AN104" i="1" s="1"/>
  <c r="AK104" i="1" a="1"/>
  <c r="AK104" i="1" s="1"/>
  <c r="AC104" i="1" a="1"/>
  <c r="AC104" i="1" s="1"/>
  <c r="X104" i="1" s="1"/>
  <c r="AO104" i="1" a="1"/>
  <c r="AO104" i="1" s="1"/>
  <c r="AG84" i="1" a="1"/>
  <c r="AG84" i="1" s="1"/>
  <c r="AC84" i="1" a="1"/>
  <c r="AC84" i="1" s="1"/>
  <c r="AN84" i="1" a="1"/>
  <c r="AN84" i="1" s="1"/>
  <c r="AM84" i="1" a="1"/>
  <c r="AM84" i="1" s="1"/>
  <c r="AD84" i="1" a="1"/>
  <c r="AD84" i="1" s="1"/>
  <c r="AP64" i="1" a="1"/>
  <c r="AP64" i="1" s="1"/>
  <c r="AJ64" i="1" a="1"/>
  <c r="AJ64" i="1" s="1"/>
  <c r="AH64" i="1" a="1"/>
  <c r="AH64" i="1" s="1"/>
  <c r="AB64" i="1" a="1"/>
  <c r="AB64" i="1" s="1"/>
  <c r="AO64" i="1" a="1"/>
  <c r="AO64" i="1" s="1"/>
  <c r="AI44" i="1" a="1"/>
  <c r="AI44" i="1" s="1"/>
  <c r="AH44" i="1" a="1"/>
  <c r="AH44" i="1" s="1"/>
  <c r="AJ44" i="1" a="1"/>
  <c r="AJ44" i="1" s="1"/>
  <c r="AL44" i="1" a="1"/>
  <c r="AL44" i="1" s="1"/>
  <c r="AF44" i="1" a="1"/>
  <c r="AF44" i="1" s="1"/>
  <c r="AK44" i="1" a="1"/>
  <c r="AK44" i="1" s="1"/>
  <c r="AM44" i="1" a="1"/>
  <c r="AM44" i="1" s="1"/>
  <c r="AM104" i="1" a="1"/>
  <c r="AM104" i="1" s="1"/>
  <c r="AL98" i="1" a="1"/>
  <c r="AL98" i="1" s="1"/>
  <c r="AL97" i="1" a="1"/>
  <c r="AL97" i="1" s="1"/>
  <c r="AD94" i="1" a="1"/>
  <c r="AD94" i="1" s="1"/>
  <c r="AJ84" i="1" a="1"/>
  <c r="AJ84" i="1" s="1"/>
  <c r="AF59" i="1" a="1"/>
  <c r="AF59" i="1" s="1"/>
  <c r="AD58" i="1" a="1"/>
  <c r="AD58" i="1" s="1"/>
  <c r="AO34" i="1" a="1"/>
  <c r="AO34" i="1" s="1"/>
  <c r="AH103" i="1" a="1"/>
  <c r="AH103" i="1" s="1"/>
  <c r="AC103" i="1" a="1"/>
  <c r="AC103" i="1" s="1"/>
  <c r="X103" i="1" s="1"/>
  <c r="AB83" i="1" a="1"/>
  <c r="AB83" i="1" s="1"/>
  <c r="AL83" i="1" a="1"/>
  <c r="AL83" i="1" s="1"/>
  <c r="AO83" i="1" a="1"/>
  <c r="AO83" i="1" s="1"/>
  <c r="AJ63" i="1" a="1"/>
  <c r="AJ63" i="1" s="1"/>
  <c r="AD63" i="1" a="1"/>
  <c r="AD63" i="1" s="1"/>
  <c r="AM63" i="1" a="1"/>
  <c r="AM63" i="1" s="1"/>
  <c r="AK63" i="1" a="1"/>
  <c r="AK63" i="1" s="1"/>
  <c r="AB63" i="1" a="1"/>
  <c r="AB63" i="1" s="1"/>
  <c r="AP63" i="1" a="1"/>
  <c r="AP63" i="1" s="1"/>
  <c r="AD43" i="1" a="1"/>
  <c r="AD43" i="1" s="1"/>
  <c r="AN43" i="1" a="1"/>
  <c r="AN43" i="1" s="1"/>
  <c r="AJ43" i="1" a="1"/>
  <c r="AJ43" i="1" s="1"/>
  <c r="AC43" i="1" a="1"/>
  <c r="AC43" i="1" s="1"/>
  <c r="AG43" i="1" a="1"/>
  <c r="AG43" i="1" s="1"/>
  <c r="AK43" i="1" a="1"/>
  <c r="AK43" i="1" s="1"/>
  <c r="AE43" i="1" a="1"/>
  <c r="AE43" i="1" s="1"/>
  <c r="AH43" i="1" a="1"/>
  <c r="AH43" i="1" s="1"/>
  <c r="AI43" i="1" a="1"/>
  <c r="AI43" i="1" s="1"/>
  <c r="AN103" i="1" a="1"/>
  <c r="AN103" i="1" s="1"/>
  <c r="AP94" i="1" a="1"/>
  <c r="AP94" i="1" s="1"/>
  <c r="AC94" i="1" a="1"/>
  <c r="AC94" i="1" s="1"/>
  <c r="AJ83" i="1" a="1"/>
  <c r="AJ83" i="1" s="1"/>
  <c r="AI74" i="1" a="1"/>
  <c r="AI74" i="1" s="1"/>
  <c r="AP57" i="1" a="1"/>
  <c r="AP57" i="1" s="1"/>
  <c r="AP44" i="1" a="1"/>
  <c r="AP44" i="1" s="1"/>
  <c r="AO37" i="1" a="1"/>
  <c r="AO37" i="1" s="1"/>
  <c r="AE99" i="1" a="1"/>
  <c r="AE99" i="1" s="1"/>
  <c r="AI99" i="1" a="1"/>
  <c r="AI99" i="1" s="1"/>
  <c r="AD99" i="1" a="1"/>
  <c r="AD99" i="1" s="1"/>
  <c r="AH99" i="1" a="1"/>
  <c r="AH99" i="1" s="1"/>
  <c r="AP79" i="1" a="1"/>
  <c r="AP79" i="1" s="1"/>
  <c r="AJ79" i="1" a="1"/>
  <c r="AJ79" i="1" s="1"/>
  <c r="AI79" i="1" a="1"/>
  <c r="AI79" i="1" s="1"/>
  <c r="AB79" i="1" a="1"/>
  <c r="AB79" i="1" s="1"/>
  <c r="AD59" i="1" a="1"/>
  <c r="AD59" i="1" s="1"/>
  <c r="AN59" i="1" a="1"/>
  <c r="AN59" i="1" s="1"/>
  <c r="AO59" i="1" a="1"/>
  <c r="AO59" i="1" s="1"/>
  <c r="AI59" i="1" a="1"/>
  <c r="AI59" i="1" s="1"/>
  <c r="AK59" i="1" a="1"/>
  <c r="AK59" i="1" s="1"/>
  <c r="AM59" i="1" a="1"/>
  <c r="AM59" i="1" s="1"/>
  <c r="AB59" i="1" a="1"/>
  <c r="AB59" i="1" s="1"/>
  <c r="AD39" i="1" a="1"/>
  <c r="AD39" i="1" s="1"/>
  <c r="X39" i="1" s="1"/>
  <c r="AN39" i="1" a="1"/>
  <c r="AN39" i="1" s="1"/>
  <c r="AK39" i="1" a="1"/>
  <c r="AK39" i="1" s="1"/>
  <c r="AB39" i="1" a="1"/>
  <c r="AB39" i="1" s="1"/>
  <c r="AE39" i="1" a="1"/>
  <c r="AE39" i="1" s="1"/>
  <c r="AH39" i="1" a="1"/>
  <c r="AH39" i="1" s="1"/>
  <c r="AL39" i="1" a="1"/>
  <c r="AL39" i="1" s="1"/>
  <c r="AM39" i="1" a="1"/>
  <c r="AM39" i="1" s="1"/>
  <c r="AG99" i="1" a="1"/>
  <c r="AG99" i="1" s="1"/>
  <c r="AF74" i="1" a="1"/>
  <c r="AF74" i="1" s="1"/>
  <c r="AL64" i="1" a="1"/>
  <c r="AL64" i="1" s="1"/>
  <c r="AN44" i="1" a="1"/>
  <c r="AN44" i="1" s="1"/>
  <c r="AK34" i="1" a="1"/>
  <c r="AK34" i="1" s="1"/>
  <c r="AI98" i="1" a="1"/>
  <c r="AI98" i="1" s="1"/>
  <c r="AB98" i="1" a="1"/>
  <c r="AB98" i="1" s="1"/>
  <c r="AM98" i="1" a="1"/>
  <c r="AM98" i="1" s="1"/>
  <c r="AK98" i="1" a="1"/>
  <c r="AK98" i="1" s="1"/>
  <c r="AJ78" i="1" a="1"/>
  <c r="AJ78" i="1" s="1"/>
  <c r="AD78" i="1" a="1"/>
  <c r="AD78" i="1" s="1"/>
  <c r="AN78" i="1" a="1"/>
  <c r="AN78" i="1" s="1"/>
  <c r="AE78" i="1" a="1"/>
  <c r="AE78" i="1" s="1"/>
  <c r="AI78" i="1" a="1"/>
  <c r="AI78" i="1" s="1"/>
  <c r="AM78" i="1" a="1"/>
  <c r="AM78" i="1" s="1"/>
  <c r="AI58" i="1" a="1"/>
  <c r="AI58" i="1" s="1"/>
  <c r="AB58" i="1" a="1"/>
  <c r="AB58" i="1" s="1"/>
  <c r="AM58" i="1" a="1"/>
  <c r="AM58" i="1" s="1"/>
  <c r="AK58" i="1" a="1"/>
  <c r="AK58" i="1" s="1"/>
  <c r="AC58" i="1" a="1"/>
  <c r="AC58" i="1" s="1"/>
  <c r="AI38" i="1" a="1"/>
  <c r="AI38" i="1" s="1"/>
  <c r="AC38" i="1" a="1"/>
  <c r="AC38" i="1" s="1"/>
  <c r="AP38" i="1" a="1"/>
  <c r="AP38" i="1" s="1"/>
  <c r="AH38" i="1" a="1"/>
  <c r="AH38" i="1" s="1"/>
  <c r="AM38" i="1" a="1"/>
  <c r="AM38" i="1" s="1"/>
  <c r="AK38" i="1" a="1"/>
  <c r="AK38" i="1" s="1"/>
  <c r="AN38" i="1" a="1"/>
  <c r="AN38" i="1" s="1"/>
  <c r="AO38" i="1" a="1"/>
  <c r="AO38" i="1" s="1"/>
  <c r="AI104" i="1" a="1"/>
  <c r="AI104" i="1" s="1"/>
  <c r="AG98" i="1" a="1"/>
  <c r="AG98" i="1" s="1"/>
  <c r="AF84" i="1" a="1"/>
  <c r="AF84" i="1" s="1"/>
  <c r="AF79" i="1" a="1"/>
  <c r="AF79" i="1" s="1"/>
  <c r="AK64" i="1" a="1"/>
  <c r="AK64" i="1" s="1"/>
  <c r="AI63" i="1" a="1"/>
  <c r="AI63" i="1" s="1"/>
  <c r="X63" i="1" s="1"/>
  <c r="AO58" i="1" a="1"/>
  <c r="AO58" i="1" s="1"/>
  <c r="AN97" i="1" a="1"/>
  <c r="AN97" i="1" s="1"/>
  <c r="AM97" i="1" a="1"/>
  <c r="AM97" i="1" s="1"/>
  <c r="AF97" i="1" a="1"/>
  <c r="AF97" i="1" s="1"/>
  <c r="AD77" i="1" a="1"/>
  <c r="AD77" i="1" s="1"/>
  <c r="AP77" i="1" a="1"/>
  <c r="AP77" i="1" s="1"/>
  <c r="AF77" i="1" a="1"/>
  <c r="AF77" i="1" s="1"/>
  <c r="AH77" i="1" a="1"/>
  <c r="AH77" i="1" s="1"/>
  <c r="AK77" i="1" a="1"/>
  <c r="AK77" i="1" s="1"/>
  <c r="AN77" i="1" a="1"/>
  <c r="AN77" i="1" s="1"/>
  <c r="AD57" i="1" a="1"/>
  <c r="AD57" i="1" s="1"/>
  <c r="AN57" i="1" a="1"/>
  <c r="AN57" i="1" s="1"/>
  <c r="AM57" i="1" a="1"/>
  <c r="AM57" i="1" s="1"/>
  <c r="AO57" i="1" a="1"/>
  <c r="AO57" i="1" s="1"/>
  <c r="AK57" i="1" a="1"/>
  <c r="AK57" i="1" s="1"/>
  <c r="AB57" i="1" a="1"/>
  <c r="AB57" i="1" s="1"/>
  <c r="AD37" i="1" a="1"/>
  <c r="AD37" i="1" s="1"/>
  <c r="X37" i="1" s="1"/>
  <c r="AN37" i="1" a="1"/>
  <c r="AN37" i="1" s="1"/>
  <c r="AF37" i="1" a="1"/>
  <c r="AF37" i="1" s="1"/>
  <c r="AH37" i="1" a="1"/>
  <c r="AH37" i="1" s="1"/>
  <c r="AI37" i="1" a="1"/>
  <c r="AI37" i="1" s="1"/>
  <c r="AK37" i="1" a="1"/>
  <c r="AK37" i="1" s="1"/>
  <c r="AM37" i="1" a="1"/>
  <c r="AM37" i="1" s="1"/>
  <c r="AL37" i="1" a="1"/>
  <c r="AL37" i="1" s="1"/>
  <c r="AF99" i="1" a="1"/>
  <c r="AF99" i="1" s="1"/>
  <c r="AF98" i="1" a="1"/>
  <c r="AF98" i="1" s="1"/>
  <c r="AH97" i="1" a="1"/>
  <c r="AH97" i="1" s="1"/>
  <c r="AE83" i="1" a="1"/>
  <c r="AE83" i="1" s="1"/>
  <c r="AE79" i="1" a="1"/>
  <c r="AE79" i="1" s="1"/>
  <c r="AF78" i="1" a="1"/>
  <c r="AF78" i="1" s="1"/>
  <c r="AE77" i="1" a="1"/>
  <c r="AE77" i="1" s="1"/>
  <c r="AI64" i="1" a="1"/>
  <c r="AI64" i="1" s="1"/>
  <c r="AJ57" i="1" a="1"/>
  <c r="AJ57" i="1" s="1"/>
  <c r="AB43" i="1" a="1"/>
  <c r="AB43" i="1" s="1"/>
  <c r="AE37" i="1" a="1"/>
  <c r="AE37" i="1" s="1"/>
  <c r="AC25" i="1" a="1"/>
  <c r="AC25" i="1" s="1"/>
  <c r="AD25" i="1" a="1"/>
  <c r="AD25" i="1" s="1"/>
  <c r="AN25" i="1" a="1"/>
  <c r="AN25" i="1" s="1"/>
  <c r="AB25" i="1" a="1"/>
  <c r="AB25" i="1" s="1"/>
  <c r="AP25" i="1" a="1"/>
  <c r="AP25" i="1" s="1"/>
  <c r="AG25" i="1" a="1"/>
  <c r="AG25" i="1" s="1"/>
  <c r="AI25" i="1" a="1"/>
  <c r="AI25" i="1" s="1"/>
  <c r="AF25" i="1" a="1"/>
  <c r="AF25" i="1" s="1"/>
  <c r="AK25" i="1" a="1"/>
  <c r="AK25" i="1" s="1"/>
  <c r="AH25" i="1" a="1"/>
  <c r="AH25" i="1" s="1"/>
  <c r="AJ25" i="1" a="1"/>
  <c r="AJ25" i="1" s="1"/>
  <c r="AM25" i="1" a="1"/>
  <c r="AM25" i="1" s="1"/>
  <c r="AG94" i="1" a="1"/>
  <c r="AG94" i="1" s="1"/>
  <c r="AN94" i="1" a="1"/>
  <c r="AN94" i="1" s="1"/>
  <c r="AF94" i="1" a="1"/>
  <c r="AF94" i="1" s="1"/>
  <c r="AJ94" i="1" a="1"/>
  <c r="AJ94" i="1" s="1"/>
  <c r="AG74" i="1" a="1"/>
  <c r="AG74" i="1" s="1"/>
  <c r="AN74" i="1" a="1"/>
  <c r="AN74" i="1" s="1"/>
  <c r="AD74" i="1" a="1"/>
  <c r="AD74" i="1" s="1"/>
  <c r="AP74" i="1" a="1"/>
  <c r="AP74" i="1" s="1"/>
  <c r="AI54" i="1" a="1"/>
  <c r="AI54" i="1" s="1"/>
  <c r="AJ54" i="1" a="1"/>
  <c r="AJ54" i="1" s="1"/>
  <c r="AL54" i="1" a="1"/>
  <c r="AL54" i="1" s="1"/>
  <c r="AO54" i="1" a="1"/>
  <c r="AO54" i="1" s="1"/>
  <c r="AC54" i="1" a="1"/>
  <c r="AC54" i="1" s="1"/>
  <c r="X54" i="1" s="1"/>
  <c r="AE54" i="1" a="1"/>
  <c r="AE54" i="1" s="1"/>
  <c r="AG54" i="1" a="1"/>
  <c r="AG54" i="1" s="1"/>
  <c r="AH54" i="1" a="1"/>
  <c r="AH54" i="1" s="1"/>
  <c r="AN54" i="1" a="1"/>
  <c r="AN54" i="1" s="1"/>
  <c r="AI34" i="1" a="1"/>
  <c r="AI34" i="1" s="1"/>
  <c r="AD34" i="1" a="1"/>
  <c r="AD34" i="1" s="1"/>
  <c r="AJ34" i="1" a="1"/>
  <c r="AJ34" i="1" s="1"/>
  <c r="AL34" i="1" a="1"/>
  <c r="AL34" i="1" s="1"/>
  <c r="AN34" i="1" a="1"/>
  <c r="AN34" i="1" s="1"/>
  <c r="AB34" i="1" a="1"/>
  <c r="AB34" i="1" s="1"/>
  <c r="AE34" i="1" a="1"/>
  <c r="AE34" i="1" s="1"/>
  <c r="AC99" i="1" a="1"/>
  <c r="AC99" i="1" s="1"/>
  <c r="AK94" i="1" a="1"/>
  <c r="AK94" i="1" s="1"/>
  <c r="AB84" i="1" a="1"/>
  <c r="AB84" i="1" s="1"/>
  <c r="AC78" i="1" a="1"/>
  <c r="AC78" i="1" s="1"/>
  <c r="AG64" i="1" a="1"/>
  <c r="AG64" i="1" s="1"/>
  <c r="AE44" i="1" a="1"/>
  <c r="AE44" i="1" s="1"/>
  <c r="AJ38" i="1" a="1"/>
  <c r="AJ38" i="1" s="1"/>
  <c r="AF34" i="1" a="1"/>
  <c r="AF34" i="1" s="1"/>
  <c r="AB109" i="1" a="1"/>
  <c r="AB109" i="1" s="1"/>
  <c r="X109" i="1" s="1"/>
  <c r="AM109" i="1" a="1"/>
  <c r="AM109" i="1" s="1"/>
  <c r="AB89" i="1" a="1"/>
  <c r="AB89" i="1" s="1"/>
  <c r="AL89" i="1" a="1"/>
  <c r="AL89" i="1" s="1"/>
  <c r="AE89" i="1" a="1"/>
  <c r="AE89" i="1" s="1"/>
  <c r="AG69" i="1" a="1"/>
  <c r="AG69" i="1" s="1"/>
  <c r="AP69" i="1" a="1"/>
  <c r="AP69" i="1" s="1"/>
  <c r="AH69" i="1" a="1"/>
  <c r="AH69" i="1" s="1"/>
  <c r="AD49" i="1" a="1"/>
  <c r="AD49" i="1" s="1"/>
  <c r="AN49" i="1" a="1"/>
  <c r="AN49" i="1" s="1"/>
  <c r="AB49" i="1" a="1"/>
  <c r="AB49" i="1" s="1"/>
  <c r="AP49" i="1" a="1"/>
  <c r="AP49" i="1" s="1"/>
  <c r="AH49" i="1" a="1"/>
  <c r="AH49" i="1" s="1"/>
  <c r="AE49" i="1" a="1"/>
  <c r="AE49" i="1" s="1"/>
  <c r="AJ49" i="1" a="1"/>
  <c r="AJ49" i="1" s="1"/>
  <c r="AO89" i="1" a="1"/>
  <c r="AO89" i="1" s="1"/>
  <c r="AB69" i="1" a="1"/>
  <c r="AB69" i="1" s="1"/>
  <c r="AO49" i="1" a="1"/>
  <c r="AO49" i="1" s="1"/>
  <c r="AD72" i="1" a="1"/>
  <c r="AD72" i="1" s="1"/>
  <c r="AO72" i="1" a="1"/>
  <c r="AO72" i="1" s="1"/>
  <c r="AI72" i="1" a="1"/>
  <c r="AI72" i="1" s="1"/>
  <c r="AI52" i="1" a="1"/>
  <c r="AI52" i="1" s="1"/>
  <c r="AP52" i="1" a="1"/>
  <c r="AP52" i="1" s="1"/>
  <c r="AF52" i="1" a="1"/>
  <c r="AF52" i="1" s="1"/>
  <c r="AG52" i="1" a="1"/>
  <c r="AG52" i="1" s="1"/>
  <c r="AJ52" i="1" a="1"/>
  <c r="AJ52" i="1" s="1"/>
  <c r="AI32" i="1" a="1"/>
  <c r="AI32" i="1" s="1"/>
  <c r="AB32" i="1" a="1"/>
  <c r="AB32" i="1" s="1"/>
  <c r="X32" i="1" s="1"/>
  <c r="AD32" i="1" a="1"/>
  <c r="AD32" i="1" s="1"/>
  <c r="AP92" i="1" a="1"/>
  <c r="AP92" i="1" s="1"/>
  <c r="AL72" i="1" a="1"/>
  <c r="AL72" i="1" s="1"/>
  <c r="AO32" i="1" a="1"/>
  <c r="AO32" i="1" s="1"/>
  <c r="AJ72" i="1" a="1"/>
  <c r="AJ72" i="1" s="1"/>
  <c r="AL32" i="1" a="1"/>
  <c r="AL32" i="1" s="1"/>
  <c r="AH72" i="1" a="1"/>
  <c r="AH72" i="1" s="1"/>
  <c r="AD45" i="1" a="1"/>
  <c r="AD45" i="1" s="1"/>
  <c r="AN45" i="1" a="1"/>
  <c r="AN45" i="1" s="1"/>
  <c r="AL85" i="1" a="1"/>
  <c r="AL85" i="1" s="1"/>
  <c r="AI45" i="1" a="1"/>
  <c r="AI45" i="1" s="1"/>
  <c r="AG45" i="1" a="1"/>
  <c r="AG45" i="1" s="1"/>
  <c r="AC45" i="1" a="1"/>
  <c r="AC45" i="1" s="1"/>
  <c r="AA28" i="1"/>
  <c r="AA29" i="1"/>
  <c r="X79" i="1"/>
  <c r="X102" i="1"/>
  <c r="X76" i="1"/>
  <c r="AA21" i="1"/>
  <c r="AA20" i="1" s="1"/>
  <c r="Z27" i="1"/>
  <c r="Z26" i="1"/>
  <c r="Z25" i="1"/>
  <c r="AE21" i="1"/>
  <c r="AE20" i="1" s="1"/>
  <c r="X48" i="1" l="1"/>
  <c r="X55" i="1"/>
  <c r="X40" i="1"/>
  <c r="X62" i="1"/>
  <c r="X67" i="1"/>
  <c r="X72" i="1"/>
  <c r="X74" i="1"/>
  <c r="X64" i="1"/>
  <c r="X98" i="1"/>
  <c r="X59" i="1"/>
  <c r="X84" i="1"/>
  <c r="X91" i="1"/>
  <c r="X51" i="1"/>
  <c r="X81" i="1"/>
  <c r="X73" i="1"/>
  <c r="X87" i="1"/>
  <c r="X43" i="1"/>
  <c r="X69" i="1"/>
  <c r="X77" i="1"/>
  <c r="X94" i="1"/>
  <c r="X78" i="1"/>
  <c r="X36" i="1"/>
  <c r="X61" i="1"/>
  <c r="X47" i="1"/>
  <c r="X83" i="1"/>
  <c r="X106" i="1"/>
  <c r="X34" i="1"/>
  <c r="X57" i="1"/>
  <c r="X66" i="1"/>
  <c r="X49" i="1"/>
  <c r="X53" i="1"/>
  <c r="X93" i="1"/>
  <c r="X92" i="1"/>
  <c r="X90" i="1"/>
  <c r="X42" i="1"/>
  <c r="X88" i="1"/>
  <c r="X68" i="1"/>
  <c r="X38" i="1"/>
  <c r="X108" i="1"/>
  <c r="X80" i="1"/>
  <c r="X52" i="1"/>
  <c r="X97" i="1"/>
  <c r="X30" i="1"/>
  <c r="X46" i="1"/>
  <c r="X101" i="1"/>
  <c r="X86" i="1"/>
  <c r="X70" i="1"/>
  <c r="X110" i="1"/>
  <c r="X56" i="1"/>
  <c r="AI28" i="1" a="1"/>
  <c r="AI28" i="1" s="1"/>
  <c r="AL28" i="1" a="1"/>
  <c r="AL28" i="1" s="1"/>
  <c r="AB28" i="1" a="1"/>
  <c r="AB28" i="1" s="1"/>
  <c r="AN28" i="1" a="1"/>
  <c r="AN28" i="1" s="1"/>
  <c r="AJ28" i="1" a="1"/>
  <c r="AJ28" i="1" s="1"/>
  <c r="AE28" i="1" a="1"/>
  <c r="AE28" i="1" s="1"/>
  <c r="AF28" i="1" a="1"/>
  <c r="AF28" i="1" s="1"/>
  <c r="AG28" i="1" a="1"/>
  <c r="AG28" i="1" s="1"/>
  <c r="AK28" i="1" a="1"/>
  <c r="AK28" i="1" s="1"/>
  <c r="AM28" i="1" a="1"/>
  <c r="AM28" i="1" s="1"/>
  <c r="AP28" i="1" a="1"/>
  <c r="AP28" i="1" s="1"/>
  <c r="AC28" i="1" a="1"/>
  <c r="AC28" i="1" s="1"/>
  <c r="AD28" i="1" a="1"/>
  <c r="AD28" i="1" s="1"/>
  <c r="AO28" i="1" a="1"/>
  <c r="AO28" i="1" s="1"/>
  <c r="AH28" i="1" a="1"/>
  <c r="AH28" i="1" s="1"/>
  <c r="AD29" i="1" a="1"/>
  <c r="AD29" i="1" s="1"/>
  <c r="AN29" i="1" a="1"/>
  <c r="AN29" i="1" s="1"/>
  <c r="AF29" i="1" a="1"/>
  <c r="AF29" i="1" s="1"/>
  <c r="AH29" i="1" a="1"/>
  <c r="AH29" i="1" s="1"/>
  <c r="AI29" i="1" a="1"/>
  <c r="AI29" i="1" s="1"/>
  <c r="AK29" i="1" a="1"/>
  <c r="AK29" i="1" s="1"/>
  <c r="AM29" i="1" a="1"/>
  <c r="AM29" i="1" s="1"/>
  <c r="AB29" i="1" a="1"/>
  <c r="AB29" i="1" s="1"/>
  <c r="AC29" i="1" a="1"/>
  <c r="AC29" i="1" s="1"/>
  <c r="AP29" i="1" a="1"/>
  <c r="AP29" i="1" s="1"/>
  <c r="AE29" i="1" a="1"/>
  <c r="AE29" i="1" s="1"/>
  <c r="AG29" i="1" a="1"/>
  <c r="AG29" i="1" s="1"/>
  <c r="AJ29" i="1" a="1"/>
  <c r="AJ29" i="1" s="1"/>
  <c r="AL29" i="1" a="1"/>
  <c r="AL29" i="1" s="1"/>
  <c r="AO29" i="1" a="1"/>
  <c r="AO29" i="1" s="1"/>
  <c r="X25" i="1"/>
  <c r="X27" i="1"/>
  <c r="X26" i="1"/>
  <c r="X28" i="1" l="1"/>
  <c r="X29" i="1"/>
  <c r="Z24" i="1" l="1"/>
  <c r="AA24" i="1"/>
  <c r="B2" i="2"/>
  <c r="C2" i="2"/>
  <c r="C5" i="2"/>
  <c r="B5" i="2"/>
  <c r="C4" i="2"/>
  <c r="B4" i="2"/>
  <c r="C3" i="2"/>
  <c r="B3" i="2"/>
  <c r="AO24" i="1" l="1" a="1"/>
  <c r="AO24" i="1" s="1"/>
  <c r="AM24" i="1" a="1"/>
  <c r="AM24" i="1" s="1"/>
  <c r="AC24" i="1" a="1"/>
  <c r="AC24" i="1" s="1"/>
  <c r="AE24" i="1" a="1"/>
  <c r="AE24" i="1" s="1"/>
  <c r="AF24" i="1" a="1"/>
  <c r="AF24" i="1" s="1"/>
  <c r="AI24" i="1" a="1"/>
  <c r="AI24" i="1" s="1"/>
  <c r="AL24" i="1" a="1"/>
  <c r="AL24" i="1" s="1"/>
  <c r="AB24" i="1" a="1"/>
  <c r="AB24" i="1" s="1"/>
  <c r="AJ24" i="1" a="1"/>
  <c r="AJ24" i="1" s="1"/>
  <c r="AK24" i="1" a="1"/>
  <c r="AK24" i="1" s="1"/>
  <c r="AN24" i="1" a="1"/>
  <c r="AN24" i="1" s="1"/>
  <c r="AP24" i="1" a="1"/>
  <c r="AP24" i="1" s="1"/>
  <c r="AD24" i="1" a="1"/>
  <c r="AD24" i="1" s="1"/>
  <c r="AG24" i="1" a="1"/>
  <c r="AG24" i="1" s="1"/>
  <c r="AH24" i="1" a="1"/>
  <c r="AH24" i="1" s="1"/>
  <c r="B14" i="1"/>
  <c r="D14" i="1" s="1"/>
  <c r="D15" i="1" s="1"/>
  <c r="X24" i="1" l="1"/>
  <c r="A24" i="1" s="1"/>
  <c r="B25" i="1"/>
  <c r="H2" i="5" l="1"/>
  <c r="G2" i="5"/>
  <c r="L2" i="5"/>
  <c r="J2" i="5"/>
  <c r="F2" i="5"/>
  <c r="D2" i="5"/>
  <c r="C2" i="5"/>
  <c r="E2" i="5"/>
  <c r="Q2" i="5"/>
  <c r="B2" i="5"/>
  <c r="U2" i="5"/>
  <c r="A2" i="5"/>
  <c r="T2" i="5"/>
  <c r="S2" i="5"/>
  <c r="R2" i="5"/>
  <c r="N2" i="5"/>
  <c r="M2" i="5"/>
  <c r="K2" i="5"/>
  <c r="P2" i="5"/>
  <c r="O2" i="5"/>
  <c r="I2" i="5"/>
  <c r="A25" i="1"/>
  <c r="B26" i="1"/>
  <c r="C3" i="5" l="1"/>
  <c r="D3" i="5"/>
  <c r="K3" i="5"/>
  <c r="A3" i="5"/>
  <c r="B3" i="5"/>
  <c r="E3" i="5"/>
  <c r="F3" i="5"/>
  <c r="N3" i="5"/>
  <c r="O3" i="5"/>
  <c r="G3" i="5"/>
  <c r="H3" i="5"/>
  <c r="I3" i="5"/>
  <c r="L3" i="5"/>
  <c r="M3" i="5"/>
  <c r="P3" i="5"/>
  <c r="T3" i="5"/>
  <c r="U3" i="5"/>
  <c r="J3" i="5"/>
  <c r="Q3" i="5"/>
  <c r="R3" i="5"/>
  <c r="S3" i="5"/>
  <c r="A26" i="1"/>
  <c r="B27" i="1"/>
  <c r="B4" i="5" l="1"/>
  <c r="C4" i="5"/>
  <c r="J4" i="5"/>
  <c r="E4" i="5"/>
  <c r="F4" i="5"/>
  <c r="G4" i="5"/>
  <c r="H4" i="5"/>
  <c r="P4" i="5"/>
  <c r="Q4" i="5"/>
  <c r="R4" i="5"/>
  <c r="S4" i="5"/>
  <c r="T4" i="5"/>
  <c r="A4" i="5"/>
  <c r="N4" i="5"/>
  <c r="O4" i="5"/>
  <c r="D4" i="5"/>
  <c r="K4" i="5"/>
  <c r="U4" i="5"/>
  <c r="L4" i="5"/>
  <c r="M4" i="5"/>
  <c r="I4" i="5"/>
  <c r="A27" i="1"/>
  <c r="B28" i="1"/>
  <c r="A5" i="5" l="1"/>
  <c r="U5" i="5"/>
  <c r="B5" i="5"/>
  <c r="I5" i="5"/>
  <c r="G5" i="5"/>
  <c r="H5" i="5"/>
  <c r="J5" i="5"/>
  <c r="K5" i="5"/>
  <c r="R5" i="5"/>
  <c r="S5" i="5"/>
  <c r="C5" i="5"/>
  <c r="D5" i="5"/>
  <c r="E5" i="5"/>
  <c r="N5" i="5"/>
  <c r="O5" i="5"/>
  <c r="F5" i="5"/>
  <c r="L5" i="5"/>
  <c r="M5" i="5"/>
  <c r="P5" i="5"/>
  <c r="Q5" i="5"/>
  <c r="T5" i="5"/>
  <c r="A28" i="1"/>
  <c r="B29" i="1"/>
  <c r="T6" i="5" l="1"/>
  <c r="A6" i="5"/>
  <c r="U6" i="5"/>
  <c r="H6" i="5"/>
  <c r="J6" i="5"/>
  <c r="L6" i="5"/>
  <c r="M6" i="5"/>
  <c r="G6" i="5"/>
  <c r="I6" i="5"/>
  <c r="K6" i="5"/>
  <c r="O6" i="5"/>
  <c r="P6" i="5"/>
  <c r="Q6" i="5"/>
  <c r="C6" i="5"/>
  <c r="D6" i="5"/>
  <c r="E6" i="5"/>
  <c r="F6" i="5"/>
  <c r="N6" i="5"/>
  <c r="B6" i="5"/>
  <c r="R6" i="5"/>
  <c r="S6" i="5"/>
  <c r="A29" i="1"/>
  <c r="B30" i="1"/>
  <c r="A30" i="1" s="1"/>
  <c r="R8" i="5" l="1"/>
  <c r="S8" i="5"/>
  <c r="F8" i="5"/>
  <c r="N8" i="5"/>
  <c r="P8" i="5"/>
  <c r="Q8" i="5"/>
  <c r="C8" i="5"/>
  <c r="D8" i="5"/>
  <c r="A8" i="5"/>
  <c r="E8" i="5"/>
  <c r="G8" i="5"/>
  <c r="H8" i="5"/>
  <c r="L8" i="5"/>
  <c r="M8" i="5"/>
  <c r="O8" i="5"/>
  <c r="T8" i="5"/>
  <c r="U8" i="5"/>
  <c r="B8" i="5"/>
  <c r="I8" i="5"/>
  <c r="J8" i="5"/>
  <c r="K8" i="5"/>
  <c r="S7" i="5"/>
  <c r="T7" i="5"/>
  <c r="G7" i="5"/>
  <c r="L7" i="5"/>
  <c r="N7" i="5"/>
  <c r="O7" i="5"/>
  <c r="A7" i="5"/>
  <c r="B7" i="5"/>
  <c r="R7" i="5"/>
  <c r="U7" i="5"/>
  <c r="D7" i="5"/>
  <c r="E7" i="5"/>
  <c r="I7" i="5"/>
  <c r="J7" i="5"/>
  <c r="P7" i="5"/>
  <c r="H7" i="5"/>
  <c r="C7" i="5"/>
  <c r="F7" i="5"/>
  <c r="K7" i="5"/>
  <c r="M7" i="5"/>
  <c r="Q7" i="5"/>
  <c r="B31" i="1"/>
  <c r="A31" i="1" s="1"/>
  <c r="Q9" i="5" l="1"/>
  <c r="R9" i="5"/>
  <c r="E9" i="5"/>
  <c r="P9" i="5"/>
  <c r="T9" i="5"/>
  <c r="U9" i="5"/>
  <c r="F9" i="5"/>
  <c r="H9" i="5"/>
  <c r="I9" i="5"/>
  <c r="J9" i="5"/>
  <c r="L9" i="5"/>
  <c r="M9" i="5"/>
  <c r="N9" i="5"/>
  <c r="A9" i="5"/>
  <c r="B9" i="5"/>
  <c r="S9" i="5"/>
  <c r="C9" i="5"/>
  <c r="D9" i="5"/>
  <c r="G9" i="5"/>
  <c r="K9" i="5"/>
  <c r="O9" i="5"/>
  <c r="B32" i="1"/>
  <c r="A32" i="1" s="1"/>
  <c r="P10" i="5" l="1"/>
  <c r="Q10" i="5"/>
  <c r="D10" i="5"/>
  <c r="T10" i="5"/>
  <c r="H10" i="5"/>
  <c r="N10" i="5"/>
  <c r="O10" i="5"/>
  <c r="R10" i="5"/>
  <c r="U10" i="5"/>
  <c r="B10" i="5"/>
  <c r="C10" i="5"/>
  <c r="S10" i="5"/>
  <c r="A10" i="5"/>
  <c r="E10" i="5"/>
  <c r="M10" i="5"/>
  <c r="I10" i="5"/>
  <c r="K10" i="5"/>
  <c r="G10" i="5"/>
  <c r="F10" i="5"/>
  <c r="J10" i="5"/>
  <c r="L10" i="5"/>
  <c r="B33" i="1"/>
  <c r="A33" i="1" s="1"/>
  <c r="O11" i="5" l="1"/>
  <c r="P11" i="5"/>
  <c r="C11" i="5"/>
  <c r="A11" i="5"/>
  <c r="B11" i="5"/>
  <c r="J11" i="5"/>
  <c r="D11" i="5"/>
  <c r="E11" i="5"/>
  <c r="I11" i="5"/>
  <c r="K11" i="5"/>
  <c r="F11" i="5"/>
  <c r="G11" i="5"/>
  <c r="H11" i="5"/>
  <c r="L11" i="5"/>
  <c r="T11" i="5"/>
  <c r="U11" i="5"/>
  <c r="N11" i="5"/>
  <c r="R11" i="5"/>
  <c r="S11" i="5"/>
  <c r="M11" i="5"/>
  <c r="Q11" i="5"/>
  <c r="B34" i="1"/>
  <c r="A34" i="1" s="1"/>
  <c r="N12" i="5" l="1"/>
  <c r="O12" i="5"/>
  <c r="B12" i="5"/>
  <c r="A12" i="5"/>
  <c r="D12" i="5"/>
  <c r="E12" i="5"/>
  <c r="L12" i="5"/>
  <c r="C12" i="5"/>
  <c r="F12" i="5"/>
  <c r="G12" i="5"/>
  <c r="I12" i="5"/>
  <c r="J12" i="5"/>
  <c r="K12" i="5"/>
  <c r="R12" i="5"/>
  <c r="S12" i="5"/>
  <c r="H12" i="5"/>
  <c r="M12" i="5"/>
  <c r="P12" i="5"/>
  <c r="Q12" i="5"/>
  <c r="T12" i="5"/>
  <c r="U12" i="5"/>
  <c r="B35" i="1"/>
  <c r="A35" i="1" s="1"/>
  <c r="M13" i="5" l="1"/>
  <c r="N13" i="5"/>
  <c r="A13" i="5"/>
  <c r="U13" i="5"/>
  <c r="D13" i="5"/>
  <c r="F13" i="5"/>
  <c r="G13" i="5"/>
  <c r="P13" i="5"/>
  <c r="K13" i="5"/>
  <c r="L13" i="5"/>
  <c r="O13" i="5"/>
  <c r="R13" i="5"/>
  <c r="S13" i="5"/>
  <c r="T13" i="5"/>
  <c r="E13" i="5"/>
  <c r="H13" i="5"/>
  <c r="I13" i="5"/>
  <c r="J13" i="5"/>
  <c r="Q13" i="5"/>
  <c r="B13" i="5"/>
  <c r="C13" i="5"/>
  <c r="B36" i="1"/>
  <c r="A36" i="1" s="1"/>
  <c r="L14" i="5" l="1"/>
  <c r="M14" i="5"/>
  <c r="T14" i="5"/>
  <c r="F14" i="5"/>
  <c r="H14" i="5"/>
  <c r="I14" i="5"/>
  <c r="R14" i="5"/>
  <c r="U14" i="5"/>
  <c r="D14" i="5"/>
  <c r="E14" i="5"/>
  <c r="K14" i="5"/>
  <c r="N14" i="5"/>
  <c r="S14" i="5"/>
  <c r="B14" i="5"/>
  <c r="C14" i="5"/>
  <c r="G14" i="5"/>
  <c r="J14" i="5"/>
  <c r="O14" i="5"/>
  <c r="Q14" i="5"/>
  <c r="P14" i="5"/>
  <c r="A14" i="5"/>
  <c r="B37" i="1"/>
  <c r="A37" i="1" s="1"/>
  <c r="K15" i="5" l="1"/>
  <c r="L15" i="5"/>
  <c r="S15" i="5"/>
  <c r="H15" i="5"/>
  <c r="J15" i="5"/>
  <c r="M15" i="5"/>
  <c r="U15" i="5"/>
  <c r="A15" i="5"/>
  <c r="B15" i="5"/>
  <c r="D15" i="5"/>
  <c r="E15" i="5"/>
  <c r="F15" i="5"/>
  <c r="O15" i="5"/>
  <c r="P15" i="5"/>
  <c r="Q15" i="5"/>
  <c r="R15" i="5"/>
  <c r="T15" i="5"/>
  <c r="G15" i="5"/>
  <c r="I15" i="5"/>
  <c r="N15" i="5"/>
  <c r="C15" i="5"/>
  <c r="B38" i="1"/>
  <c r="A38" i="1" s="1"/>
  <c r="J16" i="5" l="1"/>
  <c r="K16" i="5"/>
  <c r="R16" i="5"/>
  <c r="L16" i="5"/>
  <c r="N16" i="5"/>
  <c r="O16" i="5"/>
  <c r="F16" i="5"/>
  <c r="G16" i="5"/>
  <c r="H16" i="5"/>
  <c r="M16" i="5"/>
  <c r="P16" i="5"/>
  <c r="Q16" i="5"/>
  <c r="A16" i="5"/>
  <c r="B16" i="5"/>
  <c r="T16" i="5"/>
  <c r="U16" i="5"/>
  <c r="C16" i="5"/>
  <c r="D16" i="5"/>
  <c r="E16" i="5"/>
  <c r="I16" i="5"/>
  <c r="S16" i="5"/>
  <c r="B39" i="1"/>
  <c r="A39" i="1" s="1"/>
  <c r="I17" i="5" l="1"/>
  <c r="J17" i="5"/>
  <c r="Q17" i="5"/>
  <c r="N17" i="5"/>
  <c r="P17" i="5"/>
  <c r="R17" i="5"/>
  <c r="B17" i="5"/>
  <c r="O17" i="5"/>
  <c r="S17" i="5"/>
  <c r="T17" i="5"/>
  <c r="A17" i="5"/>
  <c r="C17" i="5"/>
  <c r="U17" i="5"/>
  <c r="D17" i="5"/>
  <c r="E17" i="5"/>
  <c r="K17" i="5"/>
  <c r="M17" i="5"/>
  <c r="G17" i="5"/>
  <c r="L17" i="5"/>
  <c r="F17" i="5"/>
  <c r="H17" i="5"/>
  <c r="B40" i="1"/>
  <c r="A40" i="1" s="1"/>
  <c r="H18" i="5" l="1"/>
  <c r="I18" i="5"/>
  <c r="P18" i="5"/>
  <c r="Q18" i="5"/>
  <c r="S18" i="5"/>
  <c r="T18" i="5"/>
  <c r="D18" i="5"/>
  <c r="A18" i="5"/>
  <c r="B18" i="5"/>
  <c r="C18" i="5"/>
  <c r="J18" i="5"/>
  <c r="K18" i="5"/>
  <c r="E18" i="5"/>
  <c r="F18" i="5"/>
  <c r="G18" i="5"/>
  <c r="L18" i="5"/>
  <c r="O18" i="5"/>
  <c r="U18" i="5"/>
  <c r="N18" i="5"/>
  <c r="M18" i="5"/>
  <c r="R18" i="5"/>
  <c r="B41" i="1"/>
  <c r="A41" i="1" s="1"/>
  <c r="G19" i="5" l="1"/>
  <c r="H19" i="5"/>
  <c r="O19" i="5"/>
  <c r="S19" i="5"/>
  <c r="U19" i="5"/>
  <c r="F19" i="5"/>
  <c r="C19" i="5"/>
  <c r="D19" i="5"/>
  <c r="E19" i="5"/>
  <c r="J19" i="5"/>
  <c r="K19" i="5"/>
  <c r="L19" i="5"/>
  <c r="Q19" i="5"/>
  <c r="R19" i="5"/>
  <c r="A19" i="5"/>
  <c r="B19" i="5"/>
  <c r="N19" i="5"/>
  <c r="I19" i="5"/>
  <c r="M19" i="5"/>
  <c r="P19" i="5"/>
  <c r="T19" i="5"/>
  <c r="B42" i="1"/>
  <c r="A42" i="1" s="1"/>
  <c r="F20" i="5" l="1"/>
  <c r="G20" i="5"/>
  <c r="N20" i="5"/>
  <c r="U20" i="5"/>
  <c r="A20" i="5"/>
  <c r="J20" i="5"/>
  <c r="L20" i="5"/>
  <c r="M20" i="5"/>
  <c r="O20" i="5"/>
  <c r="Q20" i="5"/>
  <c r="R20" i="5"/>
  <c r="S20" i="5"/>
  <c r="E20" i="5"/>
  <c r="H20" i="5"/>
  <c r="I20" i="5"/>
  <c r="K20" i="5"/>
  <c r="P20" i="5"/>
  <c r="B20" i="5"/>
  <c r="C20" i="5"/>
  <c r="D20" i="5"/>
  <c r="T20" i="5"/>
  <c r="B43" i="1"/>
  <c r="A43" i="1" s="1"/>
  <c r="E21" i="5" l="1"/>
  <c r="F21" i="5"/>
  <c r="M21" i="5"/>
  <c r="B21" i="5"/>
  <c r="C21" i="5"/>
  <c r="L21" i="5"/>
  <c r="S21" i="5"/>
  <c r="T21" i="5"/>
  <c r="U21" i="5"/>
  <c r="G21" i="5"/>
  <c r="H21" i="5"/>
  <c r="K21" i="5"/>
  <c r="N21" i="5"/>
  <c r="J21" i="5"/>
  <c r="O21" i="5"/>
  <c r="P21" i="5"/>
  <c r="Q21" i="5"/>
  <c r="R21" i="5"/>
  <c r="A21" i="5"/>
  <c r="D21" i="5"/>
  <c r="I21" i="5"/>
  <c r="B44" i="1"/>
  <c r="A44" i="1" s="1"/>
  <c r="D22" i="5" l="1"/>
  <c r="E22" i="5"/>
  <c r="L22" i="5"/>
  <c r="B22" i="5"/>
  <c r="F22" i="5"/>
  <c r="G22" i="5"/>
  <c r="O22" i="5"/>
  <c r="C22" i="5"/>
  <c r="H22" i="5"/>
  <c r="I22" i="5"/>
  <c r="N22" i="5"/>
  <c r="P22" i="5"/>
  <c r="Q22" i="5"/>
  <c r="R22" i="5"/>
  <c r="S22" i="5"/>
  <c r="T22" i="5"/>
  <c r="U22" i="5"/>
  <c r="A22" i="5"/>
  <c r="K22" i="5"/>
  <c r="M22" i="5"/>
  <c r="J22" i="5"/>
  <c r="B45" i="1"/>
  <c r="A45" i="1" s="1"/>
  <c r="C23" i="5" l="1"/>
  <c r="D23" i="5"/>
  <c r="K23" i="5"/>
  <c r="F23" i="5"/>
  <c r="H23" i="5"/>
  <c r="I23" i="5"/>
  <c r="Q23" i="5"/>
  <c r="G23" i="5"/>
  <c r="J23" i="5"/>
  <c r="L23" i="5"/>
  <c r="N23" i="5"/>
  <c r="O23" i="5"/>
  <c r="P23" i="5"/>
  <c r="U23" i="5"/>
  <c r="S23" i="5"/>
  <c r="T23" i="5"/>
  <c r="B23" i="5"/>
  <c r="A23" i="5"/>
  <c r="E23" i="5"/>
  <c r="M23" i="5"/>
  <c r="R23" i="5"/>
  <c r="B46" i="1"/>
  <c r="A46" i="1" s="1"/>
  <c r="B24" i="5" l="1"/>
  <c r="C24" i="5"/>
  <c r="J24" i="5"/>
  <c r="H24" i="5"/>
  <c r="K24" i="5"/>
  <c r="L24" i="5"/>
  <c r="S24" i="5"/>
  <c r="P24" i="5"/>
  <c r="Q24" i="5"/>
  <c r="R24" i="5"/>
  <c r="U24" i="5"/>
  <c r="A24" i="5"/>
  <c r="T24" i="5"/>
  <c r="D24" i="5"/>
  <c r="E24" i="5"/>
  <c r="F24" i="5"/>
  <c r="G24" i="5"/>
  <c r="I24" i="5"/>
  <c r="O24" i="5"/>
  <c r="M24" i="5"/>
  <c r="N24" i="5"/>
  <c r="B47" i="1"/>
  <c r="A47" i="1" s="1"/>
  <c r="A25" i="5" l="1"/>
  <c r="U25" i="5"/>
  <c r="B25" i="5"/>
  <c r="I25" i="5"/>
  <c r="K25" i="5"/>
  <c r="M25" i="5"/>
  <c r="N25" i="5"/>
  <c r="C25" i="5"/>
  <c r="D25" i="5"/>
  <c r="H25" i="5"/>
  <c r="J25" i="5"/>
  <c r="E25" i="5"/>
  <c r="F25" i="5"/>
  <c r="G25" i="5"/>
  <c r="L25" i="5"/>
  <c r="T25" i="5"/>
  <c r="R25" i="5"/>
  <c r="Q25" i="5"/>
  <c r="S25" i="5"/>
  <c r="O25" i="5"/>
  <c r="P25" i="5"/>
  <c r="B48" i="1"/>
  <c r="A48" i="1" s="1"/>
  <c r="T26" i="5" l="1"/>
  <c r="A26" i="5"/>
  <c r="U26" i="5"/>
  <c r="H26" i="5"/>
  <c r="M26" i="5"/>
  <c r="O26" i="5"/>
  <c r="P26" i="5"/>
  <c r="B26" i="5"/>
  <c r="D26" i="5"/>
  <c r="E26" i="5"/>
  <c r="F26" i="5"/>
  <c r="I26" i="5"/>
  <c r="J26" i="5"/>
  <c r="K26" i="5"/>
  <c r="R26" i="5"/>
  <c r="S26" i="5"/>
  <c r="C26" i="5"/>
  <c r="G26" i="5"/>
  <c r="Q26" i="5"/>
  <c r="L26" i="5"/>
  <c r="N26" i="5"/>
  <c r="B49" i="1"/>
  <c r="A49" i="1" s="1"/>
  <c r="S27" i="5" l="1"/>
  <c r="T27" i="5"/>
  <c r="G27" i="5"/>
  <c r="O27" i="5"/>
  <c r="Q27" i="5"/>
  <c r="R27" i="5"/>
  <c r="D27" i="5"/>
  <c r="K27" i="5"/>
  <c r="L27" i="5"/>
  <c r="M27" i="5"/>
  <c r="P27" i="5"/>
  <c r="U27" i="5"/>
  <c r="F27" i="5"/>
  <c r="H27" i="5"/>
  <c r="I27" i="5"/>
  <c r="J27" i="5"/>
  <c r="N27" i="5"/>
  <c r="A27" i="5"/>
  <c r="B27" i="5"/>
  <c r="C27" i="5"/>
  <c r="E27" i="5"/>
  <c r="B50" i="1"/>
  <c r="A50" i="1" s="1"/>
  <c r="R28" i="5" l="1"/>
  <c r="S28" i="5"/>
  <c r="F28" i="5"/>
  <c r="Q28" i="5"/>
  <c r="U28" i="5"/>
  <c r="G28" i="5"/>
  <c r="T28" i="5"/>
  <c r="A28" i="5"/>
  <c r="E28" i="5"/>
  <c r="H28" i="5"/>
  <c r="K28" i="5"/>
  <c r="L28" i="5"/>
  <c r="B28" i="5"/>
  <c r="C28" i="5"/>
  <c r="O28" i="5"/>
  <c r="P28" i="5"/>
  <c r="D28" i="5"/>
  <c r="M28" i="5"/>
  <c r="I28" i="5"/>
  <c r="N28" i="5"/>
  <c r="J28" i="5"/>
  <c r="B51" i="1"/>
  <c r="A51" i="1" s="1"/>
  <c r="Q29" i="5" l="1"/>
  <c r="R29" i="5"/>
  <c r="E29" i="5"/>
  <c r="U29" i="5"/>
  <c r="A29" i="5"/>
  <c r="I29" i="5"/>
  <c r="B29" i="5"/>
  <c r="C29" i="5"/>
  <c r="F29" i="5"/>
  <c r="G29" i="5"/>
  <c r="H29" i="5"/>
  <c r="M29" i="5"/>
  <c r="N29" i="5"/>
  <c r="O29" i="5"/>
  <c r="P29" i="5"/>
  <c r="S29" i="5"/>
  <c r="T29" i="5"/>
  <c r="J29" i="5"/>
  <c r="L29" i="5"/>
  <c r="D29" i="5"/>
  <c r="K29" i="5"/>
  <c r="B52" i="1"/>
  <c r="A52" i="1" s="1"/>
  <c r="P30" i="5" l="1"/>
  <c r="Q30" i="5"/>
  <c r="D30" i="5"/>
  <c r="B30" i="5"/>
  <c r="C30" i="5"/>
  <c r="K30" i="5"/>
  <c r="H30" i="5"/>
  <c r="I30" i="5"/>
  <c r="J30" i="5"/>
  <c r="M30" i="5"/>
  <c r="N30" i="5"/>
  <c r="O30" i="5"/>
  <c r="U30" i="5"/>
  <c r="A30" i="5"/>
  <c r="S30" i="5"/>
  <c r="T30" i="5"/>
  <c r="G30" i="5"/>
  <c r="E30" i="5"/>
  <c r="F30" i="5"/>
  <c r="L30" i="5"/>
  <c r="R30" i="5"/>
  <c r="B53" i="1"/>
  <c r="A53" i="1" s="1"/>
  <c r="O31" i="5" l="1"/>
  <c r="P31" i="5"/>
  <c r="C31" i="5"/>
  <c r="B31" i="5"/>
  <c r="E31" i="5"/>
  <c r="F31" i="5"/>
  <c r="M31" i="5"/>
  <c r="Q31" i="5"/>
  <c r="R31" i="5"/>
  <c r="S31" i="5"/>
  <c r="U31" i="5"/>
  <c r="A31" i="5"/>
  <c r="T31" i="5"/>
  <c r="D31" i="5"/>
  <c r="G31" i="5"/>
  <c r="H31" i="5"/>
  <c r="I31" i="5"/>
  <c r="L31" i="5"/>
  <c r="J31" i="5"/>
  <c r="K31" i="5"/>
  <c r="N31" i="5"/>
  <c r="B54" i="1"/>
  <c r="A54" i="1" s="1"/>
  <c r="N32" i="5" l="1"/>
  <c r="O32" i="5"/>
  <c r="B32" i="5"/>
  <c r="E32" i="5"/>
  <c r="G32" i="5"/>
  <c r="H32" i="5"/>
  <c r="Q32" i="5"/>
  <c r="C32" i="5"/>
  <c r="J32" i="5"/>
  <c r="K32" i="5"/>
  <c r="A32" i="5"/>
  <c r="D32" i="5"/>
  <c r="F32" i="5"/>
  <c r="I32" i="5"/>
  <c r="T32" i="5"/>
  <c r="U32" i="5"/>
  <c r="S32" i="5"/>
  <c r="L32" i="5"/>
  <c r="M32" i="5"/>
  <c r="P32" i="5"/>
  <c r="R32" i="5"/>
  <c r="B55" i="1"/>
  <c r="A55" i="1" s="1"/>
  <c r="M33" i="5" l="1"/>
  <c r="N33" i="5"/>
  <c r="A33" i="5"/>
  <c r="U33" i="5"/>
  <c r="G33" i="5"/>
  <c r="I33" i="5"/>
  <c r="J33" i="5"/>
  <c r="S33" i="5"/>
  <c r="C33" i="5"/>
  <c r="D33" i="5"/>
  <c r="H33" i="5"/>
  <c r="L33" i="5"/>
  <c r="R33" i="5"/>
  <c r="T33" i="5"/>
  <c r="E33" i="5"/>
  <c r="O33" i="5"/>
  <c r="F33" i="5"/>
  <c r="K33" i="5"/>
  <c r="P33" i="5"/>
  <c r="Q33" i="5"/>
  <c r="B33" i="5"/>
  <c r="B56" i="1"/>
  <c r="A56" i="1" s="1"/>
  <c r="L34" i="5" l="1"/>
  <c r="M34" i="5"/>
  <c r="T34" i="5"/>
  <c r="I34" i="5"/>
  <c r="K34" i="5"/>
  <c r="N34" i="5"/>
  <c r="O34" i="5"/>
  <c r="R34" i="5"/>
  <c r="U34" i="5"/>
  <c r="B34" i="5"/>
  <c r="C34" i="5"/>
  <c r="D34" i="5"/>
  <c r="E34" i="5"/>
  <c r="F34" i="5"/>
  <c r="S34" i="5"/>
  <c r="A34" i="5"/>
  <c r="G34" i="5"/>
  <c r="H34" i="5"/>
  <c r="J34" i="5"/>
  <c r="Q34" i="5"/>
  <c r="P34" i="5"/>
  <c r="B57" i="1"/>
  <c r="A57" i="1" s="1"/>
  <c r="K35" i="5" l="1"/>
  <c r="L35" i="5"/>
  <c r="S35" i="5"/>
  <c r="M35" i="5"/>
  <c r="O35" i="5"/>
  <c r="P35" i="5"/>
  <c r="A35" i="5"/>
  <c r="E35" i="5"/>
  <c r="Q35" i="5"/>
  <c r="R35" i="5"/>
  <c r="T35" i="5"/>
  <c r="U35" i="5"/>
  <c r="B35" i="5"/>
  <c r="J35" i="5"/>
  <c r="I35" i="5"/>
  <c r="C35" i="5"/>
  <c r="D35" i="5"/>
  <c r="H35" i="5"/>
  <c r="N35" i="5"/>
  <c r="F35" i="5"/>
  <c r="G35" i="5"/>
  <c r="B58" i="1"/>
  <c r="A58" i="1" s="1"/>
  <c r="J36" i="5" l="1"/>
  <c r="K36" i="5"/>
  <c r="R36" i="5"/>
  <c r="O36" i="5"/>
  <c r="Q36" i="5"/>
  <c r="S36" i="5"/>
  <c r="C36" i="5"/>
  <c r="A36" i="5"/>
  <c r="E36" i="5"/>
  <c r="G36" i="5"/>
  <c r="M36" i="5"/>
  <c r="B36" i="5"/>
  <c r="N36" i="5"/>
  <c r="P36" i="5"/>
  <c r="D36" i="5"/>
  <c r="I36" i="5"/>
  <c r="F36" i="5"/>
  <c r="H36" i="5"/>
  <c r="L36" i="5"/>
  <c r="T36" i="5"/>
  <c r="U36" i="5"/>
  <c r="B59" i="1"/>
  <c r="A59" i="1" s="1"/>
  <c r="I37" i="5" l="1"/>
  <c r="J37" i="5"/>
  <c r="Q37" i="5"/>
  <c r="R37" i="5"/>
  <c r="T37" i="5"/>
  <c r="U37" i="5"/>
  <c r="E37" i="5"/>
  <c r="H37" i="5"/>
  <c r="M37" i="5"/>
  <c r="O37" i="5"/>
  <c r="K37" i="5"/>
  <c r="L37" i="5"/>
  <c r="N37" i="5"/>
  <c r="P37" i="5"/>
  <c r="S37" i="5"/>
  <c r="A37" i="5"/>
  <c r="B37" i="5"/>
  <c r="C37" i="5"/>
  <c r="D37" i="5"/>
  <c r="F37" i="5"/>
  <c r="G37" i="5"/>
  <c r="B60" i="1"/>
  <c r="A60" i="1" s="1"/>
  <c r="H38" i="5" l="1"/>
  <c r="I38" i="5"/>
  <c r="P38" i="5"/>
  <c r="T38" i="5"/>
  <c r="G38" i="5"/>
  <c r="Q38" i="5"/>
  <c r="U38" i="5"/>
  <c r="B38" i="5"/>
  <c r="J38" i="5"/>
  <c r="K38" i="5"/>
  <c r="L38" i="5"/>
  <c r="N38" i="5"/>
  <c r="O38" i="5"/>
  <c r="R38" i="5"/>
  <c r="S38" i="5"/>
  <c r="C38" i="5"/>
  <c r="A38" i="5"/>
  <c r="D38" i="5"/>
  <c r="M38" i="5"/>
  <c r="E38" i="5"/>
  <c r="F38" i="5"/>
  <c r="B61" i="1"/>
  <c r="A61" i="1" s="1"/>
  <c r="G39" i="5" l="1"/>
  <c r="H39" i="5"/>
  <c r="O39" i="5"/>
  <c r="A39" i="5"/>
  <c r="B39" i="5"/>
  <c r="K39" i="5"/>
  <c r="D39" i="5"/>
  <c r="J39" i="5"/>
  <c r="F39" i="5"/>
  <c r="I39" i="5"/>
  <c r="L39" i="5"/>
  <c r="M39" i="5"/>
  <c r="N39" i="5"/>
  <c r="U39" i="5"/>
  <c r="C39" i="5"/>
  <c r="E39" i="5"/>
  <c r="P39" i="5"/>
  <c r="Q39" i="5"/>
  <c r="R39" i="5"/>
  <c r="S39" i="5"/>
  <c r="T39" i="5"/>
  <c r="B62" i="1"/>
  <c r="A62" i="1" s="1"/>
  <c r="F40" i="5" l="1"/>
  <c r="G40" i="5"/>
  <c r="N40" i="5"/>
  <c r="A40" i="5"/>
  <c r="C40" i="5"/>
  <c r="D40" i="5"/>
  <c r="M40" i="5"/>
  <c r="E40" i="5"/>
  <c r="J40" i="5"/>
  <c r="L40" i="5"/>
  <c r="R40" i="5"/>
  <c r="U40" i="5"/>
  <c r="B40" i="5"/>
  <c r="T40" i="5"/>
  <c r="I40" i="5"/>
  <c r="H40" i="5"/>
  <c r="S40" i="5"/>
  <c r="Q40" i="5"/>
  <c r="K40" i="5"/>
  <c r="O40" i="5"/>
  <c r="P40" i="5"/>
  <c r="B63" i="1"/>
  <c r="A63" i="1" s="1"/>
  <c r="E41" i="5" l="1"/>
  <c r="F41" i="5"/>
  <c r="M41" i="5"/>
  <c r="C41" i="5"/>
  <c r="G41" i="5"/>
  <c r="H41" i="5"/>
  <c r="P41" i="5"/>
  <c r="N41" i="5"/>
  <c r="R41" i="5"/>
  <c r="T41" i="5"/>
  <c r="A41" i="5"/>
  <c r="B41" i="5"/>
  <c r="D41" i="5"/>
  <c r="I41" i="5"/>
  <c r="S41" i="5"/>
  <c r="U41" i="5"/>
  <c r="K41" i="5"/>
  <c r="Q41" i="5"/>
  <c r="L41" i="5"/>
  <c r="O41" i="5"/>
  <c r="J41" i="5"/>
  <c r="B64" i="1"/>
  <c r="A64" i="1" s="1"/>
  <c r="D42" i="5" l="1"/>
  <c r="E42" i="5"/>
  <c r="L42" i="5"/>
  <c r="G42" i="5"/>
  <c r="I42" i="5"/>
  <c r="J42" i="5"/>
  <c r="R42" i="5"/>
  <c r="U42" i="5"/>
  <c r="C42" i="5"/>
  <c r="P42" i="5"/>
  <c r="Q42" i="5"/>
  <c r="S42" i="5"/>
  <c r="T42" i="5"/>
  <c r="A42" i="5"/>
  <c r="B42" i="5"/>
  <c r="F42" i="5"/>
  <c r="H42" i="5"/>
  <c r="K42" i="5"/>
  <c r="M42" i="5"/>
  <c r="N42" i="5"/>
  <c r="O42" i="5"/>
  <c r="B65" i="1"/>
  <c r="A65" i="1" s="1"/>
  <c r="C43" i="5" l="1"/>
  <c r="D43" i="5"/>
  <c r="K43" i="5"/>
  <c r="I43" i="5"/>
  <c r="L43" i="5"/>
  <c r="M43" i="5"/>
  <c r="T43" i="5"/>
  <c r="E43" i="5"/>
  <c r="G43" i="5"/>
  <c r="O43" i="5"/>
  <c r="A43" i="5"/>
  <c r="P43" i="5"/>
  <c r="Q43" i="5"/>
  <c r="S43" i="5"/>
  <c r="B43" i="5"/>
  <c r="N43" i="5"/>
  <c r="F43" i="5"/>
  <c r="H43" i="5"/>
  <c r="J43" i="5"/>
  <c r="R43" i="5"/>
  <c r="U43" i="5"/>
  <c r="B66" i="1"/>
  <c r="A66" i="1" s="1"/>
  <c r="B44" i="5" l="1"/>
  <c r="C44" i="5"/>
  <c r="J44" i="5"/>
  <c r="L44" i="5"/>
  <c r="N44" i="5"/>
  <c r="O44" i="5"/>
  <c r="H44" i="5"/>
  <c r="M44" i="5"/>
  <c r="Q44" i="5"/>
  <c r="U44" i="5"/>
  <c r="I44" i="5"/>
  <c r="K44" i="5"/>
  <c r="P44" i="5"/>
  <c r="R44" i="5"/>
  <c r="S44" i="5"/>
  <c r="A44" i="5"/>
  <c r="F44" i="5"/>
  <c r="D44" i="5"/>
  <c r="E44" i="5"/>
  <c r="G44" i="5"/>
  <c r="T44" i="5"/>
  <c r="B67" i="1"/>
  <c r="A67" i="1" s="1"/>
  <c r="A45" i="5" l="1"/>
  <c r="U45" i="5"/>
  <c r="B45" i="5"/>
  <c r="I45" i="5"/>
  <c r="N45" i="5"/>
  <c r="P45" i="5"/>
  <c r="Q45" i="5"/>
  <c r="C45" i="5"/>
  <c r="R45" i="5"/>
  <c r="H45" i="5"/>
  <c r="J45" i="5"/>
  <c r="D45" i="5"/>
  <c r="E45" i="5"/>
  <c r="F45" i="5"/>
  <c r="G45" i="5"/>
  <c r="S45" i="5"/>
  <c r="T45" i="5"/>
  <c r="O45" i="5"/>
  <c r="K45" i="5"/>
  <c r="L45" i="5"/>
  <c r="M45" i="5"/>
  <c r="B68" i="1"/>
  <c r="A68" i="1" s="1"/>
  <c r="T46" i="5" l="1"/>
  <c r="A46" i="5"/>
  <c r="U46" i="5"/>
  <c r="H46" i="5"/>
  <c r="P46" i="5"/>
  <c r="R46" i="5"/>
  <c r="S46" i="5"/>
  <c r="E46" i="5"/>
  <c r="B46" i="5"/>
  <c r="D46" i="5"/>
  <c r="J46" i="5"/>
  <c r="G46" i="5"/>
  <c r="I46" i="5"/>
  <c r="K46" i="5"/>
  <c r="L46" i="5"/>
  <c r="M46" i="5"/>
  <c r="N46" i="5"/>
  <c r="Q46" i="5"/>
  <c r="C46" i="5"/>
  <c r="F46" i="5"/>
  <c r="O46" i="5"/>
  <c r="B69" i="1"/>
  <c r="A69" i="1" s="1"/>
  <c r="S47" i="5" l="1"/>
  <c r="T47" i="5"/>
  <c r="G47" i="5"/>
  <c r="R47" i="5"/>
  <c r="H47" i="5"/>
  <c r="E47" i="5"/>
  <c r="J47" i="5"/>
  <c r="L47" i="5"/>
  <c r="P47" i="5"/>
  <c r="C47" i="5"/>
  <c r="D47" i="5"/>
  <c r="A47" i="5"/>
  <c r="B47" i="5"/>
  <c r="F47" i="5"/>
  <c r="I47" i="5"/>
  <c r="K47" i="5"/>
  <c r="M47" i="5"/>
  <c r="N47" i="5"/>
  <c r="O47" i="5"/>
  <c r="Q47" i="5"/>
  <c r="U47" i="5"/>
  <c r="B70" i="1"/>
  <c r="A70" i="1" s="1"/>
  <c r="R48" i="5" l="1"/>
  <c r="S48" i="5"/>
  <c r="F48" i="5"/>
  <c r="A48" i="5"/>
  <c r="B48" i="5"/>
  <c r="J48" i="5"/>
  <c r="M48" i="5"/>
  <c r="P48" i="5"/>
  <c r="T48" i="5"/>
  <c r="C48" i="5"/>
  <c r="D48" i="5"/>
  <c r="E48" i="5"/>
  <c r="G48" i="5"/>
  <c r="H48" i="5"/>
  <c r="Q48" i="5"/>
  <c r="U48" i="5"/>
  <c r="K48" i="5"/>
  <c r="L48" i="5"/>
  <c r="N48" i="5"/>
  <c r="O48" i="5"/>
  <c r="I48" i="5"/>
  <c r="B71" i="1"/>
  <c r="A71" i="1" s="1"/>
  <c r="Q49" i="5" l="1"/>
  <c r="R49" i="5"/>
  <c r="E49" i="5"/>
  <c r="A49" i="5"/>
  <c r="C49" i="5"/>
  <c r="D49" i="5"/>
  <c r="L49" i="5"/>
  <c r="U49" i="5"/>
  <c r="G49" i="5"/>
  <c r="O49" i="5"/>
  <c r="P49" i="5"/>
  <c r="S49" i="5"/>
  <c r="T49" i="5"/>
  <c r="H49" i="5"/>
  <c r="J49" i="5"/>
  <c r="N49" i="5"/>
  <c r="K49" i="5"/>
  <c r="M49" i="5"/>
  <c r="I49" i="5"/>
  <c r="B49" i="5"/>
  <c r="F49" i="5"/>
  <c r="B72" i="1"/>
  <c r="A72" i="1" s="1"/>
  <c r="P50" i="5" l="1"/>
  <c r="Q50" i="5"/>
  <c r="D50" i="5"/>
  <c r="C50" i="5"/>
  <c r="F50" i="5"/>
  <c r="G50" i="5"/>
  <c r="N50" i="5"/>
  <c r="E50" i="5"/>
  <c r="I50" i="5"/>
  <c r="M50" i="5"/>
  <c r="A50" i="5"/>
  <c r="O50" i="5"/>
  <c r="R50" i="5"/>
  <c r="B50" i="5"/>
  <c r="H50" i="5"/>
  <c r="J50" i="5"/>
  <c r="K50" i="5"/>
  <c r="L50" i="5"/>
  <c r="S50" i="5"/>
  <c r="T50" i="5"/>
  <c r="U50" i="5"/>
  <c r="B73" i="1"/>
  <c r="A73" i="1" s="1"/>
  <c r="O51" i="5" l="1"/>
  <c r="P51" i="5"/>
  <c r="C51" i="5"/>
  <c r="F51" i="5"/>
  <c r="H51" i="5"/>
  <c r="I51" i="5"/>
  <c r="R51" i="5"/>
  <c r="J51" i="5"/>
  <c r="M51" i="5"/>
  <c r="Q51" i="5"/>
  <c r="K51" i="5"/>
  <c r="L51" i="5"/>
  <c r="N51" i="5"/>
  <c r="S51" i="5"/>
  <c r="T51" i="5"/>
  <c r="D51" i="5"/>
  <c r="G51" i="5"/>
  <c r="E51" i="5"/>
  <c r="U51" i="5"/>
  <c r="B51" i="5"/>
  <c r="A51" i="5"/>
  <c r="B74" i="1"/>
  <c r="A74" i="1" s="1"/>
  <c r="N52" i="5" l="1"/>
  <c r="O52" i="5"/>
  <c r="B52" i="5"/>
  <c r="H52" i="5"/>
  <c r="J52" i="5"/>
  <c r="K52" i="5"/>
  <c r="T52" i="5"/>
  <c r="R52" i="5"/>
  <c r="A52" i="5"/>
  <c r="G52" i="5"/>
  <c r="I52" i="5"/>
  <c r="C52" i="5"/>
  <c r="E52" i="5"/>
  <c r="F52" i="5"/>
  <c r="L52" i="5"/>
  <c r="M52" i="5"/>
  <c r="P52" i="5"/>
  <c r="Q52" i="5"/>
  <c r="S52" i="5"/>
  <c r="U52" i="5"/>
  <c r="D52" i="5"/>
  <c r="B75" i="1"/>
  <c r="A75" i="1" s="1"/>
  <c r="M53" i="5" l="1"/>
  <c r="N53" i="5"/>
  <c r="A53" i="5"/>
  <c r="U53" i="5"/>
  <c r="J53" i="5"/>
  <c r="L53" i="5"/>
  <c r="O53" i="5"/>
  <c r="B53" i="5"/>
  <c r="D53" i="5"/>
  <c r="H53" i="5"/>
  <c r="F53" i="5"/>
  <c r="G53" i="5"/>
  <c r="I53" i="5"/>
  <c r="K53" i="5"/>
  <c r="P53" i="5"/>
  <c r="C53" i="5"/>
  <c r="E53" i="5"/>
  <c r="R53" i="5"/>
  <c r="S53" i="5"/>
  <c r="Q53" i="5"/>
  <c r="T53" i="5"/>
  <c r="B76" i="1"/>
  <c r="A76" i="1" s="1"/>
  <c r="L54" i="5" l="1"/>
  <c r="T54" i="5"/>
  <c r="M54" i="5"/>
  <c r="O54" i="5"/>
  <c r="P54" i="5"/>
  <c r="B54" i="5"/>
  <c r="E54" i="5"/>
  <c r="H54" i="5"/>
  <c r="J54" i="5"/>
  <c r="R54" i="5"/>
  <c r="C54" i="5"/>
  <c r="D54" i="5"/>
  <c r="K54" i="5"/>
  <c r="Q54" i="5"/>
  <c r="S54" i="5"/>
  <c r="U54" i="5"/>
  <c r="A54" i="5"/>
  <c r="F54" i="5"/>
  <c r="G54" i="5"/>
  <c r="I54" i="5"/>
  <c r="N54" i="5"/>
  <c r="B77" i="1"/>
  <c r="A77" i="1" s="1"/>
  <c r="K55" i="5" l="1"/>
  <c r="S55" i="5"/>
  <c r="N55" i="5"/>
  <c r="P55" i="5"/>
  <c r="Q55" i="5"/>
  <c r="C55" i="5"/>
  <c r="J55" i="5"/>
  <c r="O55" i="5"/>
  <c r="T55" i="5"/>
  <c r="A55" i="5"/>
  <c r="B55" i="5"/>
  <c r="D55" i="5"/>
  <c r="E55" i="5"/>
  <c r="F55" i="5"/>
  <c r="R55" i="5"/>
  <c r="U55" i="5"/>
  <c r="G55" i="5"/>
  <c r="H55" i="5"/>
  <c r="I55" i="5"/>
  <c r="L55" i="5"/>
  <c r="M55" i="5"/>
  <c r="B78" i="1"/>
  <c r="A78" i="1" s="1"/>
  <c r="J56" i="5" l="1"/>
  <c r="R56" i="5"/>
  <c r="O56" i="5"/>
  <c r="Q56" i="5"/>
  <c r="S56" i="5"/>
  <c r="D56" i="5"/>
  <c r="T56" i="5"/>
  <c r="C56" i="5"/>
  <c r="L56" i="5"/>
  <c r="M56" i="5"/>
  <c r="N56" i="5"/>
  <c r="P56" i="5"/>
  <c r="U56" i="5"/>
  <c r="A56" i="5"/>
  <c r="B56" i="5"/>
  <c r="F56" i="5"/>
  <c r="E56" i="5"/>
  <c r="G56" i="5"/>
  <c r="H56" i="5"/>
  <c r="I56" i="5"/>
  <c r="K56" i="5"/>
  <c r="B79" i="1"/>
  <c r="A79" i="1" s="1"/>
  <c r="I57" i="5" l="1"/>
  <c r="Q57" i="5"/>
  <c r="P57" i="5"/>
  <c r="S57" i="5"/>
  <c r="T57" i="5"/>
  <c r="E57" i="5"/>
  <c r="B57" i="5"/>
  <c r="D57" i="5"/>
  <c r="J57" i="5"/>
  <c r="K57" i="5"/>
  <c r="L57" i="5"/>
  <c r="F57" i="5"/>
  <c r="H57" i="5"/>
  <c r="O57" i="5"/>
  <c r="M57" i="5"/>
  <c r="N57" i="5"/>
  <c r="R57" i="5"/>
  <c r="U57" i="5"/>
  <c r="G57" i="5"/>
  <c r="C57" i="5"/>
  <c r="A57" i="5"/>
  <c r="B80" i="1"/>
  <c r="A80" i="1" s="1"/>
  <c r="H58" i="5" l="1"/>
  <c r="P58" i="5"/>
  <c r="R58" i="5"/>
  <c r="T58" i="5"/>
  <c r="U58" i="5"/>
  <c r="F58" i="5"/>
  <c r="D58" i="5"/>
  <c r="I58" i="5"/>
  <c r="K58" i="5"/>
  <c r="O58" i="5"/>
  <c r="E58" i="5"/>
  <c r="G58" i="5"/>
  <c r="J58" i="5"/>
  <c r="L58" i="5"/>
  <c r="M58" i="5"/>
  <c r="A58" i="5"/>
  <c r="B58" i="5"/>
  <c r="C58" i="5"/>
  <c r="N58" i="5"/>
  <c r="Q58" i="5"/>
  <c r="S58" i="5"/>
  <c r="B81" i="1"/>
  <c r="A81" i="1" s="1"/>
  <c r="G59" i="5" l="1"/>
  <c r="O59" i="5"/>
  <c r="S59" i="5"/>
  <c r="U59" i="5"/>
  <c r="H59" i="5"/>
  <c r="K59" i="5"/>
  <c r="N59" i="5"/>
  <c r="Q59" i="5"/>
  <c r="T59" i="5"/>
  <c r="C59" i="5"/>
  <c r="D59" i="5"/>
  <c r="L59" i="5"/>
  <c r="P59" i="5"/>
  <c r="R59" i="5"/>
  <c r="I59" i="5"/>
  <c r="J59" i="5"/>
  <c r="M59" i="5"/>
  <c r="A59" i="5"/>
  <c r="B59" i="5"/>
  <c r="E59" i="5"/>
  <c r="F59" i="5"/>
  <c r="B82" i="1"/>
  <c r="A82" i="1" s="1"/>
  <c r="F60" i="5" l="1"/>
  <c r="N60" i="5"/>
  <c r="T60" i="5"/>
  <c r="A60" i="5"/>
  <c r="I60" i="5"/>
  <c r="Q60" i="5"/>
  <c r="U60" i="5"/>
  <c r="C60" i="5"/>
  <c r="B60" i="5"/>
  <c r="D60" i="5"/>
  <c r="E60" i="5"/>
  <c r="G60" i="5"/>
  <c r="O60" i="5"/>
  <c r="P60" i="5"/>
  <c r="H60" i="5"/>
  <c r="J60" i="5"/>
  <c r="K60" i="5"/>
  <c r="L60" i="5"/>
  <c r="M60" i="5"/>
  <c r="R60" i="5"/>
  <c r="S60" i="5"/>
  <c r="B83" i="1"/>
  <c r="A83" i="1" s="1"/>
  <c r="E61" i="5" l="1"/>
  <c r="M61" i="5"/>
  <c r="U61" i="5"/>
  <c r="A61" i="5"/>
  <c r="B61" i="5"/>
  <c r="J61" i="5"/>
  <c r="D61" i="5"/>
  <c r="I61" i="5"/>
  <c r="N61" i="5"/>
  <c r="O61" i="5"/>
  <c r="P61" i="5"/>
  <c r="Q61" i="5"/>
  <c r="R61" i="5"/>
  <c r="C61" i="5"/>
  <c r="K61" i="5"/>
  <c r="F61" i="5"/>
  <c r="G61" i="5"/>
  <c r="H61" i="5"/>
  <c r="L61" i="5"/>
  <c r="S61" i="5"/>
  <c r="T61" i="5"/>
  <c r="B84" i="1"/>
  <c r="A84" i="1" s="1"/>
  <c r="D62" i="5" l="1"/>
  <c r="L62" i="5"/>
  <c r="B62" i="5"/>
  <c r="C62" i="5"/>
  <c r="K62" i="5"/>
  <c r="E62" i="5"/>
  <c r="H62" i="5"/>
  <c r="J62" i="5"/>
  <c r="P62" i="5"/>
  <c r="I62" i="5"/>
  <c r="M62" i="5"/>
  <c r="F62" i="5"/>
  <c r="N62" i="5"/>
  <c r="R62" i="5"/>
  <c r="O62" i="5"/>
  <c r="Q62" i="5"/>
  <c r="S62" i="5"/>
  <c r="T62" i="5"/>
  <c r="U62" i="5"/>
  <c r="A62" i="5"/>
  <c r="G62" i="5"/>
  <c r="B85" i="1"/>
  <c r="A85" i="1" s="1"/>
  <c r="K63" i="5" l="1"/>
  <c r="A63" i="5"/>
  <c r="C63" i="5"/>
  <c r="D63" i="5"/>
  <c r="L63" i="5"/>
  <c r="I63" i="5"/>
  <c r="N63" i="5"/>
  <c r="P63" i="5"/>
  <c r="T63" i="5"/>
  <c r="E63" i="5"/>
  <c r="F63" i="5"/>
  <c r="G63" i="5"/>
  <c r="H63" i="5"/>
  <c r="J63" i="5"/>
  <c r="U63" i="5"/>
  <c r="B63" i="5"/>
  <c r="M63" i="5"/>
  <c r="O63" i="5"/>
  <c r="R63" i="5"/>
  <c r="Q63" i="5"/>
  <c r="S63" i="5"/>
  <c r="B86" i="1"/>
  <c r="A86" i="1" s="1"/>
  <c r="J64" i="5" l="1"/>
  <c r="A64" i="5"/>
  <c r="C64" i="5"/>
  <c r="D64" i="5"/>
  <c r="L64" i="5"/>
  <c r="O64" i="5"/>
  <c r="R64" i="5"/>
  <c r="T64" i="5"/>
  <c r="P64" i="5"/>
  <c r="Q64" i="5"/>
  <c r="S64" i="5"/>
  <c r="U64" i="5"/>
  <c r="B64" i="5"/>
  <c r="K64" i="5"/>
  <c r="N64" i="5"/>
  <c r="M64" i="5"/>
  <c r="H64" i="5"/>
  <c r="I64" i="5"/>
  <c r="F64" i="5"/>
  <c r="E64" i="5"/>
  <c r="G64" i="5"/>
  <c r="B87" i="1"/>
  <c r="A87" i="1" s="1"/>
  <c r="I65" i="5" l="1"/>
  <c r="A65" i="5"/>
  <c r="C65" i="5"/>
  <c r="D65" i="5"/>
  <c r="L65" i="5"/>
  <c r="S65" i="5"/>
  <c r="F65" i="5"/>
  <c r="B65" i="5"/>
  <c r="M65" i="5"/>
  <c r="N65" i="5"/>
  <c r="E65" i="5"/>
  <c r="G65" i="5"/>
  <c r="H65" i="5"/>
  <c r="J65" i="5"/>
  <c r="K65" i="5"/>
  <c r="O65" i="5"/>
  <c r="P65" i="5"/>
  <c r="Q65" i="5"/>
  <c r="R65" i="5"/>
  <c r="T65" i="5"/>
  <c r="U65" i="5"/>
  <c r="B88" i="1"/>
  <c r="A88" i="1" s="1"/>
  <c r="H66" i="5" l="1"/>
  <c r="A66" i="5"/>
  <c r="C66" i="5"/>
  <c r="D66" i="5"/>
  <c r="L66" i="5"/>
  <c r="B66" i="5"/>
  <c r="F66" i="5"/>
  <c r="K66" i="5"/>
  <c r="I66" i="5"/>
  <c r="J66" i="5"/>
  <c r="M66" i="5"/>
  <c r="N66" i="5"/>
  <c r="O66" i="5"/>
  <c r="U66" i="5"/>
  <c r="T66" i="5"/>
  <c r="E66" i="5"/>
  <c r="G66" i="5"/>
  <c r="Q66" i="5"/>
  <c r="P66" i="5"/>
  <c r="R66" i="5"/>
  <c r="S66" i="5"/>
  <c r="B89" i="1"/>
  <c r="A89" i="1" s="1"/>
  <c r="G67" i="5" l="1"/>
  <c r="A67" i="5"/>
  <c r="C67" i="5"/>
  <c r="D67" i="5"/>
  <c r="L67" i="5"/>
  <c r="E67" i="5"/>
  <c r="I67" i="5"/>
  <c r="K67" i="5"/>
  <c r="P67" i="5"/>
  <c r="S67" i="5"/>
  <c r="T67" i="5"/>
  <c r="U67" i="5"/>
  <c r="B67" i="5"/>
  <c r="H67" i="5"/>
  <c r="N67" i="5"/>
  <c r="J67" i="5"/>
  <c r="M67" i="5"/>
  <c r="O67" i="5"/>
  <c r="Q67" i="5"/>
  <c r="R67" i="5"/>
  <c r="F67" i="5"/>
  <c r="B90" i="1"/>
  <c r="A90" i="1" s="1"/>
  <c r="F68" i="5" l="1"/>
  <c r="A68" i="5"/>
  <c r="C68" i="5"/>
  <c r="D68" i="5"/>
  <c r="L68" i="5"/>
  <c r="J68" i="5"/>
  <c r="N68" i="5"/>
  <c r="P68" i="5"/>
  <c r="T68" i="5"/>
  <c r="B68" i="5"/>
  <c r="E68" i="5"/>
  <c r="O68" i="5"/>
  <c r="Q68" i="5"/>
  <c r="G68" i="5"/>
  <c r="H68" i="5"/>
  <c r="I68" i="5"/>
  <c r="M68" i="5"/>
  <c r="R68" i="5"/>
  <c r="K68" i="5"/>
  <c r="S68" i="5"/>
  <c r="U68" i="5"/>
  <c r="B91" i="1"/>
  <c r="A91" i="1" s="1"/>
  <c r="E69" i="5" l="1"/>
  <c r="A69" i="5"/>
  <c r="C69" i="5"/>
  <c r="D69" i="5"/>
  <c r="L69" i="5"/>
  <c r="O69" i="5"/>
  <c r="R69" i="5"/>
  <c r="T69" i="5"/>
  <c r="J69" i="5"/>
  <c r="K69" i="5"/>
  <c r="M69" i="5"/>
  <c r="N69" i="5"/>
  <c r="P69" i="5"/>
  <c r="H69" i="5"/>
  <c r="Q69" i="5"/>
  <c r="S69" i="5"/>
  <c r="U69" i="5"/>
  <c r="B69" i="5"/>
  <c r="G69" i="5"/>
  <c r="I69" i="5"/>
  <c r="F69" i="5"/>
  <c r="B92" i="1"/>
  <c r="A92" i="1" s="1"/>
  <c r="D70" i="5" l="1"/>
  <c r="A70" i="5"/>
  <c r="C70" i="5"/>
  <c r="E70" i="5"/>
  <c r="L70" i="5"/>
  <c r="S70" i="5"/>
  <c r="G70" i="5"/>
  <c r="T70" i="5"/>
  <c r="U70" i="5"/>
  <c r="H70" i="5"/>
  <c r="I70" i="5"/>
  <c r="B70" i="5"/>
  <c r="F70" i="5"/>
  <c r="J70" i="5"/>
  <c r="K70" i="5"/>
  <c r="M70" i="5"/>
  <c r="N70" i="5"/>
  <c r="O70" i="5"/>
  <c r="Q70" i="5"/>
  <c r="P70" i="5"/>
  <c r="R70" i="5"/>
  <c r="B93" i="1"/>
  <c r="A93" i="1" s="1"/>
  <c r="C71" i="5" l="1"/>
  <c r="A71" i="5"/>
  <c r="D71" i="5"/>
  <c r="E71" i="5"/>
  <c r="L71" i="5"/>
  <c r="B71" i="5"/>
  <c r="G71" i="5"/>
  <c r="K71" i="5"/>
  <c r="F71" i="5"/>
  <c r="H71" i="5"/>
  <c r="I71" i="5"/>
  <c r="Q71" i="5"/>
  <c r="R71" i="5"/>
  <c r="S71" i="5"/>
  <c r="U71" i="5"/>
  <c r="J71" i="5"/>
  <c r="P71" i="5"/>
  <c r="M71" i="5"/>
  <c r="N71" i="5"/>
  <c r="O71" i="5"/>
  <c r="T71" i="5"/>
  <c r="B94" i="1"/>
  <c r="A94" i="1" s="1"/>
  <c r="B72" i="5" l="1"/>
  <c r="A72" i="5"/>
  <c r="D72" i="5"/>
  <c r="E72" i="5"/>
  <c r="L72" i="5"/>
  <c r="F72" i="5"/>
  <c r="I72" i="5"/>
  <c r="K72" i="5"/>
  <c r="P72" i="5"/>
  <c r="N72" i="5"/>
  <c r="O72" i="5"/>
  <c r="Q72" i="5"/>
  <c r="R72" i="5"/>
  <c r="S72" i="5"/>
  <c r="H72" i="5"/>
  <c r="C72" i="5"/>
  <c r="G72" i="5"/>
  <c r="J72" i="5"/>
  <c r="M72" i="5"/>
  <c r="T72" i="5"/>
  <c r="U72" i="5"/>
  <c r="B95" i="1"/>
  <c r="A95" i="1" s="1"/>
  <c r="A73" i="5" l="1"/>
  <c r="U73" i="5"/>
  <c r="B73" i="5"/>
  <c r="D73" i="5"/>
  <c r="E73" i="5"/>
  <c r="L73" i="5"/>
  <c r="J73" i="5"/>
  <c r="N73" i="5"/>
  <c r="P73" i="5"/>
  <c r="T73" i="5"/>
  <c r="H73" i="5"/>
  <c r="I73" i="5"/>
  <c r="C73" i="5"/>
  <c r="F73" i="5"/>
  <c r="S73" i="5"/>
  <c r="Q73" i="5"/>
  <c r="R73" i="5"/>
  <c r="G73" i="5"/>
  <c r="M73" i="5"/>
  <c r="O73" i="5"/>
  <c r="K73" i="5"/>
  <c r="B96" i="1"/>
  <c r="A96" i="1" s="1"/>
  <c r="T74" i="5" l="1"/>
  <c r="B74" i="5"/>
  <c r="D74" i="5"/>
  <c r="E74" i="5"/>
  <c r="L74" i="5"/>
  <c r="O74" i="5"/>
  <c r="R74" i="5"/>
  <c r="U74" i="5"/>
  <c r="F74" i="5"/>
  <c r="G74" i="5"/>
  <c r="H74" i="5"/>
  <c r="I74" i="5"/>
  <c r="S74" i="5"/>
  <c r="C74" i="5"/>
  <c r="K74" i="5"/>
  <c r="M74" i="5"/>
  <c r="N74" i="5"/>
  <c r="P74" i="5"/>
  <c r="Q74" i="5"/>
  <c r="A74" i="5"/>
  <c r="J74" i="5"/>
  <c r="B97" i="1"/>
  <c r="A97" i="1" s="1"/>
  <c r="S75" i="5" l="1"/>
  <c r="B75" i="5"/>
  <c r="D75" i="5"/>
  <c r="E75" i="5"/>
  <c r="L75" i="5"/>
  <c r="T75" i="5"/>
  <c r="G75" i="5"/>
  <c r="O75" i="5"/>
  <c r="P75" i="5"/>
  <c r="Q75" i="5"/>
  <c r="R75" i="5"/>
  <c r="A75" i="5"/>
  <c r="C75" i="5"/>
  <c r="F75" i="5"/>
  <c r="I75" i="5"/>
  <c r="J75" i="5"/>
  <c r="M75" i="5"/>
  <c r="K75" i="5"/>
  <c r="N75" i="5"/>
  <c r="H75" i="5"/>
  <c r="U75" i="5"/>
  <c r="B98" i="1"/>
  <c r="A98" i="1" s="1"/>
  <c r="R76" i="5" l="1"/>
  <c r="B76" i="5"/>
  <c r="D76" i="5"/>
  <c r="E76" i="5"/>
  <c r="L76" i="5"/>
  <c r="C76" i="5"/>
  <c r="G76" i="5"/>
  <c r="K76" i="5"/>
  <c r="M76" i="5"/>
  <c r="N76" i="5"/>
  <c r="J76" i="5"/>
  <c r="P76" i="5"/>
  <c r="T76" i="5"/>
  <c r="Q76" i="5"/>
  <c r="S76" i="5"/>
  <c r="U76" i="5"/>
  <c r="A76" i="5"/>
  <c r="F76" i="5"/>
  <c r="I76" i="5"/>
  <c r="H76" i="5"/>
  <c r="O76" i="5"/>
  <c r="B99" i="1"/>
  <c r="A99" i="1" s="1"/>
  <c r="Q77" i="5" l="1"/>
  <c r="B77" i="5"/>
  <c r="D77" i="5"/>
  <c r="E77" i="5"/>
  <c r="L77" i="5"/>
  <c r="F77" i="5"/>
  <c r="I77" i="5"/>
  <c r="K77" i="5"/>
  <c r="P77" i="5"/>
  <c r="G77" i="5"/>
  <c r="H77" i="5"/>
  <c r="J77" i="5"/>
  <c r="M77" i="5"/>
  <c r="A77" i="5"/>
  <c r="C77" i="5"/>
  <c r="O77" i="5"/>
  <c r="R77" i="5"/>
  <c r="U77" i="5"/>
  <c r="T77" i="5"/>
  <c r="N77" i="5"/>
  <c r="S77" i="5"/>
  <c r="B100" i="1"/>
  <c r="A100" i="1" s="1"/>
  <c r="P78" i="5" l="1"/>
  <c r="B78" i="5"/>
  <c r="D78" i="5"/>
  <c r="E78" i="5"/>
  <c r="L78" i="5"/>
  <c r="J78" i="5"/>
  <c r="N78" i="5"/>
  <c r="Q78" i="5"/>
  <c r="U78" i="5"/>
  <c r="S78" i="5"/>
  <c r="T78" i="5"/>
  <c r="A78" i="5"/>
  <c r="C78" i="5"/>
  <c r="M78" i="5"/>
  <c r="R78" i="5"/>
  <c r="G78" i="5"/>
  <c r="H78" i="5"/>
  <c r="I78" i="5"/>
  <c r="F78" i="5"/>
  <c r="K78" i="5"/>
  <c r="O78" i="5"/>
  <c r="B101" i="1"/>
  <c r="A101" i="1" s="1"/>
  <c r="O79" i="5" l="1"/>
  <c r="B79" i="5"/>
  <c r="D79" i="5"/>
  <c r="E79" i="5"/>
  <c r="L79" i="5"/>
  <c r="P79" i="5"/>
  <c r="S79" i="5"/>
  <c r="U79" i="5"/>
  <c r="A79" i="5"/>
  <c r="C79" i="5"/>
  <c r="M79" i="5"/>
  <c r="N79" i="5"/>
  <c r="F79" i="5"/>
  <c r="G79" i="5"/>
  <c r="H79" i="5"/>
  <c r="I79" i="5"/>
  <c r="J79" i="5"/>
  <c r="K79" i="5"/>
  <c r="R79" i="5"/>
  <c r="T79" i="5"/>
  <c r="Q79" i="5"/>
  <c r="B102" i="1"/>
  <c r="A102" i="1" s="1"/>
  <c r="N80" i="5" l="1"/>
  <c r="B80" i="5"/>
  <c r="D80" i="5"/>
  <c r="E80" i="5"/>
  <c r="L80" i="5"/>
  <c r="T80" i="5"/>
  <c r="G80" i="5"/>
  <c r="J80" i="5"/>
  <c r="K80" i="5"/>
  <c r="M80" i="5"/>
  <c r="O80" i="5"/>
  <c r="S80" i="5"/>
  <c r="C80" i="5"/>
  <c r="F80" i="5"/>
  <c r="H80" i="5"/>
  <c r="R80" i="5"/>
  <c r="I80" i="5"/>
  <c r="P80" i="5"/>
  <c r="Q80" i="5"/>
  <c r="U80" i="5"/>
  <c r="A80" i="5"/>
  <c r="B103" i="1"/>
  <c r="A103" i="1" s="1"/>
  <c r="M81" i="5" l="1"/>
  <c r="B81" i="5"/>
  <c r="D81" i="5"/>
  <c r="E81" i="5"/>
  <c r="L81" i="5"/>
  <c r="C81" i="5"/>
  <c r="G81" i="5"/>
  <c r="K81" i="5"/>
  <c r="T81" i="5"/>
  <c r="U81" i="5"/>
  <c r="F81" i="5"/>
  <c r="H81" i="5"/>
  <c r="A81" i="5"/>
  <c r="N81" i="5"/>
  <c r="I81" i="5"/>
  <c r="J81" i="5"/>
  <c r="O81" i="5"/>
  <c r="P81" i="5"/>
  <c r="Q81" i="5"/>
  <c r="S81" i="5"/>
  <c r="R81" i="5"/>
  <c r="B104" i="1"/>
  <c r="A104" i="1" s="1"/>
  <c r="L82" i="5" l="1"/>
  <c r="B82" i="5"/>
  <c r="D82" i="5"/>
  <c r="E82" i="5"/>
  <c r="M82" i="5"/>
  <c r="F82" i="5"/>
  <c r="I82" i="5"/>
  <c r="K82" i="5"/>
  <c r="Q82" i="5"/>
  <c r="A82" i="5"/>
  <c r="C82" i="5"/>
  <c r="R82" i="5"/>
  <c r="S82" i="5"/>
  <c r="G82" i="5"/>
  <c r="U82" i="5"/>
  <c r="P82" i="5"/>
  <c r="T82" i="5"/>
  <c r="O82" i="5"/>
  <c r="H82" i="5"/>
  <c r="J82" i="5"/>
  <c r="N82" i="5"/>
  <c r="B105" i="1"/>
  <c r="A105" i="1" s="1"/>
  <c r="K83" i="5" l="1"/>
  <c r="B83" i="5"/>
  <c r="D83" i="5"/>
  <c r="E83" i="5"/>
  <c r="M83" i="5"/>
  <c r="J83" i="5"/>
  <c r="O83" i="5"/>
  <c r="Q83" i="5"/>
  <c r="U83" i="5"/>
  <c r="L83" i="5"/>
  <c r="N83" i="5"/>
  <c r="P83" i="5"/>
  <c r="R83" i="5"/>
  <c r="C83" i="5"/>
  <c r="G83" i="5"/>
  <c r="S83" i="5"/>
  <c r="H83" i="5"/>
  <c r="I83" i="5"/>
  <c r="T83" i="5"/>
  <c r="A83" i="5"/>
  <c r="F83" i="5"/>
  <c r="B106" i="1"/>
  <c r="A106" i="1" s="1"/>
  <c r="B84" i="5" l="1"/>
  <c r="D84" i="5"/>
  <c r="E84" i="5"/>
  <c r="L84" i="5"/>
  <c r="O84" i="5"/>
  <c r="R84" i="5"/>
  <c r="T84" i="5"/>
  <c r="H84" i="5"/>
  <c r="I84" i="5"/>
  <c r="A84" i="5"/>
  <c r="C84" i="5"/>
  <c r="G84" i="5"/>
  <c r="J84" i="5"/>
  <c r="M84" i="5"/>
  <c r="K84" i="5"/>
  <c r="N84" i="5"/>
  <c r="P84" i="5"/>
  <c r="Q84" i="5"/>
  <c r="S84" i="5"/>
  <c r="U84" i="5"/>
  <c r="F84" i="5"/>
  <c r="B107" i="1"/>
  <c r="A107" i="1" s="1"/>
  <c r="A85" i="5" l="1"/>
  <c r="U85" i="5"/>
  <c r="C85" i="5"/>
  <c r="D85" i="5"/>
  <c r="K85" i="5"/>
  <c r="R85" i="5"/>
  <c r="F85" i="5"/>
  <c r="B85" i="5"/>
  <c r="E85" i="5"/>
  <c r="G85" i="5"/>
  <c r="H85" i="5"/>
  <c r="P85" i="5"/>
  <c r="Q85" i="5"/>
  <c r="J85" i="5"/>
  <c r="M85" i="5"/>
  <c r="N85" i="5"/>
  <c r="O85" i="5"/>
  <c r="T85" i="5"/>
  <c r="I85" i="5"/>
  <c r="L85" i="5"/>
  <c r="S85" i="5"/>
  <c r="B108" i="1"/>
  <c r="A108" i="1" s="1"/>
  <c r="T86" i="5" l="1"/>
  <c r="B86" i="5"/>
  <c r="C86" i="5"/>
  <c r="J86" i="5"/>
  <c r="A86" i="5"/>
  <c r="E86" i="5"/>
  <c r="I86" i="5"/>
  <c r="M86" i="5"/>
  <c r="N86" i="5"/>
  <c r="O86" i="5"/>
  <c r="P86" i="5"/>
  <c r="D86" i="5"/>
  <c r="F86" i="5"/>
  <c r="H86" i="5"/>
  <c r="K86" i="5"/>
  <c r="U86" i="5"/>
  <c r="S86" i="5"/>
  <c r="R86" i="5"/>
  <c r="L86" i="5"/>
  <c r="Q86" i="5"/>
  <c r="G86" i="5"/>
  <c r="B109" i="1"/>
  <c r="A109" i="1" s="1"/>
  <c r="S87" i="5" l="1"/>
  <c r="A87" i="5"/>
  <c r="U87" i="5"/>
  <c r="B87" i="5"/>
  <c r="I87" i="5"/>
  <c r="C87" i="5"/>
  <c r="F87" i="5"/>
  <c r="H87" i="5"/>
  <c r="M87" i="5"/>
  <c r="G87" i="5"/>
  <c r="J87" i="5"/>
  <c r="L87" i="5"/>
  <c r="O87" i="5"/>
  <c r="R87" i="5"/>
  <c r="P87" i="5"/>
  <c r="Q87" i="5"/>
  <c r="T87" i="5"/>
  <c r="E87" i="5"/>
  <c r="K87" i="5"/>
  <c r="N87" i="5"/>
  <c r="D87" i="5"/>
  <c r="B110" i="1"/>
  <c r="A110" i="1" s="1"/>
  <c r="R88" i="5" l="1"/>
  <c r="T88" i="5"/>
  <c r="A88" i="5"/>
  <c r="U88" i="5"/>
  <c r="H88" i="5"/>
  <c r="F88" i="5"/>
  <c r="J88" i="5"/>
  <c r="L88" i="5"/>
  <c r="P88" i="5"/>
  <c r="B88" i="5"/>
  <c r="C88" i="5"/>
  <c r="D88" i="5"/>
  <c r="E88" i="5"/>
  <c r="Q88" i="5"/>
  <c r="S88" i="5"/>
  <c r="G88" i="5"/>
  <c r="I88" i="5"/>
  <c r="M88" i="5"/>
  <c r="N88" i="5"/>
  <c r="O88" i="5"/>
  <c r="K88" i="5"/>
  <c r="B111" i="1"/>
  <c r="A111" i="1" s="1"/>
  <c r="E14" i="1" s="1"/>
  <c r="Q89" i="5" l="1"/>
  <c r="S89" i="5"/>
  <c r="T89" i="5"/>
  <c r="G89" i="5"/>
  <c r="J89" i="5"/>
  <c r="M89" i="5"/>
  <c r="O89" i="5"/>
  <c r="K89" i="5"/>
  <c r="L89" i="5"/>
  <c r="N89" i="5"/>
  <c r="P89" i="5"/>
  <c r="I89" i="5"/>
  <c r="U89" i="5"/>
  <c r="A89" i="5"/>
  <c r="B89" i="5"/>
  <c r="F89" i="5"/>
  <c r="C89" i="5"/>
  <c r="D89" i="5"/>
  <c r="E89" i="5"/>
  <c r="H89" i="5"/>
  <c r="R89" i="5"/>
  <c r="B13"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<sst xmlns="http://schemas.openxmlformats.org/spreadsheetml/2006/main" count="6822" uniqueCount="4153">
  <si>
    <t>Family Name</t>
  </si>
  <si>
    <t>Given Name</t>
  </si>
  <si>
    <t>Date of Birth</t>
  </si>
  <si>
    <t>School Name</t>
  </si>
  <si>
    <t>School Address</t>
  </si>
  <si>
    <t>Contact Name</t>
  </si>
  <si>
    <t>Contact Phone number</t>
  </si>
  <si>
    <t>Contact email</t>
  </si>
  <si>
    <t>100m Free</t>
  </si>
  <si>
    <t>200m Free</t>
  </si>
  <si>
    <t>400m Free</t>
  </si>
  <si>
    <t>50m Breast</t>
  </si>
  <si>
    <t>100m Breast</t>
  </si>
  <si>
    <t>200m Breast</t>
  </si>
  <si>
    <t>50m Back</t>
  </si>
  <si>
    <t>100m Back</t>
  </si>
  <si>
    <t>200m Back</t>
  </si>
  <si>
    <t>50m 
Fly</t>
  </si>
  <si>
    <t>100m 
Fly</t>
  </si>
  <si>
    <t>200m 
Fly</t>
  </si>
  <si>
    <t>200m 
IM</t>
  </si>
  <si>
    <t>400m 
IM</t>
  </si>
  <si>
    <t>Enter the details below for all swimmers</t>
  </si>
  <si>
    <t>50m 
Free</t>
  </si>
  <si>
    <t xml:space="preserve">Entry No. </t>
  </si>
  <si>
    <t>Number of swimmers</t>
  </si>
  <si>
    <t>Number of entries</t>
  </si>
  <si>
    <t>Boy/ Girl</t>
  </si>
  <si>
    <t>* Club</t>
  </si>
  <si>
    <t>(This spreadsheet is protected - you can only enter data in unlocked cells)</t>
  </si>
  <si>
    <t>DoI</t>
  </si>
  <si>
    <t>Junior</t>
  </si>
  <si>
    <t>Inter.</t>
  </si>
  <si>
    <t>Senior</t>
  </si>
  <si>
    <t>Under</t>
  </si>
  <si>
    <t>Too Young</t>
  </si>
  <si>
    <t>Ages</t>
  </si>
  <si>
    <t>Too Old</t>
  </si>
  <si>
    <t>Open</t>
  </si>
  <si>
    <t>Boy</t>
  </si>
  <si>
    <t>Girl</t>
  </si>
  <si>
    <t>Primary</t>
  </si>
  <si>
    <t>* SE_ID</t>
  </si>
  <si>
    <t xml:space="preserve">* Club and SwimEngland (SE_ID) identities are required to submit results to rankings - if not completed and a match to the Rankings database cannot be made, results will be removed before submission to Rankings and cannot later be re-added. </t>
  </si>
  <si>
    <t xml:space="preserve">   Leave BLANK if not Known and we will attempt to match based on name and DoB.</t>
  </si>
  <si>
    <t>Times should be entered for each event they are entering in the form mm.ss.00 where mm represents the number of minutes, ss the number of seconds and 00 are the number of hundredths (leading ands trailing zeros are required where applicable)</t>
  </si>
  <si>
    <t>essa24</t>
  </si>
  <si>
    <t>Club Name</t>
  </si>
  <si>
    <t>Code</t>
  </si>
  <si>
    <t>District</t>
  </si>
  <si>
    <t>County</t>
  </si>
  <si>
    <t>Meet Name</t>
  </si>
  <si>
    <t>1066 Swimmers</t>
  </si>
  <si>
    <t>TENS</t>
  </si>
  <si>
    <t>S</t>
  </si>
  <si>
    <t>SSXS</t>
  </si>
  <si>
    <t>1066swimmers</t>
  </si>
  <si>
    <t>1930 ASC</t>
  </si>
  <si>
    <t>ENTX</t>
  </si>
  <si>
    <t>X</t>
  </si>
  <si>
    <t>SEDX</t>
  </si>
  <si>
    <t>4 Shires Swimming Club</t>
  </si>
  <si>
    <t>FRSS</t>
  </si>
  <si>
    <t>ONBS</t>
  </si>
  <si>
    <t>4 Shires</t>
  </si>
  <si>
    <t>A.N.T. Swimming Club Of Somerset</t>
  </si>
  <si>
    <t>ANTW</t>
  </si>
  <si>
    <t>W</t>
  </si>
  <si>
    <t>SMSW</t>
  </si>
  <si>
    <t>A.N.T. SC</t>
  </si>
  <si>
    <t>Aberavon Swimming Club</t>
  </si>
  <si>
    <t>ABVY</t>
  </si>
  <si>
    <t>Y</t>
  </si>
  <si>
    <t>WWAY</t>
  </si>
  <si>
    <t>Aberavon</t>
  </si>
  <si>
    <t>Aberdare Comets Diving Club</t>
  </si>
  <si>
    <t>ACDY</t>
  </si>
  <si>
    <t>EWAY</t>
  </si>
  <si>
    <t>Aberdare Com</t>
  </si>
  <si>
    <t>Aberdeen ASC</t>
  </si>
  <si>
    <t>NANX</t>
  </si>
  <si>
    <t>SNDX</t>
  </si>
  <si>
    <t>Aberdeen</t>
  </si>
  <si>
    <t>Aberdeen Diving Club</t>
  </si>
  <si>
    <t>NAVX</t>
  </si>
  <si>
    <t>Aberdeen DC</t>
  </si>
  <si>
    <t>Aberdeen Dolphins ASC</t>
  </si>
  <si>
    <t>NADX</t>
  </si>
  <si>
    <t>Aberdeen Dol</t>
  </si>
  <si>
    <t>Aberdeen University Diving Club</t>
  </si>
  <si>
    <t>NABX</t>
  </si>
  <si>
    <t>Adeen Uni DC</t>
  </si>
  <si>
    <t>Aberdeen University Swimming and WPC</t>
  </si>
  <si>
    <t>NAUX</t>
  </si>
  <si>
    <t>Aberdeen Uni</t>
  </si>
  <si>
    <t>Abergavenny Swimming Club</t>
  </si>
  <si>
    <t>ABAY</t>
  </si>
  <si>
    <t>Abergavenny</t>
  </si>
  <si>
    <t>Abertillery Piranhas SC</t>
  </si>
  <si>
    <t>ABTY</t>
  </si>
  <si>
    <t>Abertillery</t>
  </si>
  <si>
    <t>Aberystwyth and District Swimming Club</t>
  </si>
  <si>
    <t>ABRY</t>
  </si>
  <si>
    <t>Aberystwyth</t>
  </si>
  <si>
    <t>Abingdon Vale SC</t>
  </si>
  <si>
    <t>ABIS</t>
  </si>
  <si>
    <t>AbingdonVale</t>
  </si>
  <si>
    <t>Academy Swim Team Burnham</t>
  </si>
  <si>
    <t>ASBW</t>
  </si>
  <si>
    <t>AST Burnham</t>
  </si>
  <si>
    <t>Accrington SC</t>
  </si>
  <si>
    <t>ACCN</t>
  </si>
  <si>
    <t>N</t>
  </si>
  <si>
    <t>LNCN</t>
  </si>
  <si>
    <t>Accrington</t>
  </si>
  <si>
    <t>Adwick (Doncaster) SC</t>
  </si>
  <si>
    <t>ADWE</t>
  </si>
  <si>
    <t>E</t>
  </si>
  <si>
    <t>YRKE</t>
  </si>
  <si>
    <t>Adwick</t>
  </si>
  <si>
    <t>Afan Valley Swimming Club</t>
  </si>
  <si>
    <t>AVSY</t>
  </si>
  <si>
    <t>Afan Valley</t>
  </si>
  <si>
    <t>Airdrie and Monkland ASC</t>
  </si>
  <si>
    <t>WAMX</t>
  </si>
  <si>
    <t>SCWX</t>
  </si>
  <si>
    <t>Airdrie&amp;monk</t>
  </si>
  <si>
    <t>Aireborough SC</t>
  </si>
  <si>
    <t>AIRE</t>
  </si>
  <si>
    <t>Aireborough</t>
  </si>
  <si>
    <t>Albatross DC</t>
  </si>
  <si>
    <t>ALBS</t>
  </si>
  <si>
    <t>BSBS</t>
  </si>
  <si>
    <t>Alford Otters ASC</t>
  </si>
  <si>
    <t>NAOX</t>
  </si>
  <si>
    <t>Alford Otter</t>
  </si>
  <si>
    <t>Alfreton Swimming Club</t>
  </si>
  <si>
    <t>ALFA</t>
  </si>
  <si>
    <t>A</t>
  </si>
  <si>
    <t>DRBA</t>
  </si>
  <si>
    <t>Alfreton</t>
  </si>
  <si>
    <t>Alloa ASC</t>
  </si>
  <si>
    <t>WAAX</t>
  </si>
  <si>
    <t>Alloa</t>
  </si>
  <si>
    <t>Alnwick Dolphin SC</t>
  </si>
  <si>
    <t>ALNE</t>
  </si>
  <si>
    <t>NDRE</t>
  </si>
  <si>
    <t>Alnwick Dol</t>
  </si>
  <si>
    <t>Alsager SC</t>
  </si>
  <si>
    <t>ALSN</t>
  </si>
  <si>
    <t>CHRN</t>
  </si>
  <si>
    <t>Alsager</t>
  </si>
  <si>
    <t>Alton &amp; District Swimming Club</t>
  </si>
  <si>
    <t>ALTS</t>
  </si>
  <si>
    <t>HNTS</t>
  </si>
  <si>
    <t>Alton &amp; Dist</t>
  </si>
  <si>
    <t>Altrincham SC</t>
  </si>
  <si>
    <t>ALTN</t>
  </si>
  <si>
    <t>Altrincham</t>
  </si>
  <si>
    <t>Amersham SC</t>
  </si>
  <si>
    <t>AMES</t>
  </si>
  <si>
    <t>Amersham</t>
  </si>
  <si>
    <t>Amman Valley</t>
  </si>
  <si>
    <t>AMMY</t>
  </si>
  <si>
    <t>Anaconda SC</t>
  </si>
  <si>
    <t>ANCL</t>
  </si>
  <si>
    <t>L</t>
  </si>
  <si>
    <t>MDXL</t>
  </si>
  <si>
    <t>Anaconda</t>
  </si>
  <si>
    <t>Andover Swimming &amp; WP Club</t>
  </si>
  <si>
    <t>ANDS</t>
  </si>
  <si>
    <t>Andover</t>
  </si>
  <si>
    <t>Annan ASC</t>
  </si>
  <si>
    <t>WANX</t>
  </si>
  <si>
    <t>Applemore and Waterside SC</t>
  </si>
  <si>
    <t>APWS</t>
  </si>
  <si>
    <t>Applemore</t>
  </si>
  <si>
    <t>Aqua Force Swimming Academy Hartlepool</t>
  </si>
  <si>
    <t>AFHE</t>
  </si>
  <si>
    <t>AFSHartlepol</t>
  </si>
  <si>
    <t>Aquabears Of Rochdale SC</t>
  </si>
  <si>
    <t>ROCN</t>
  </si>
  <si>
    <t>Aquabears</t>
  </si>
  <si>
    <t>AquaJets Newcastle SC</t>
  </si>
  <si>
    <t>AJNE</t>
  </si>
  <si>
    <t>AJ Newcastle</t>
  </si>
  <si>
    <t>Aqualina (Stevenage) Artistic Swimming Club</t>
  </si>
  <si>
    <t>AQUT</t>
  </si>
  <si>
    <t>T</t>
  </si>
  <si>
    <t>HRTT</t>
  </si>
  <si>
    <t>Aqualina</t>
  </si>
  <si>
    <t>Aquaoaks Artistic Swimming Club (Sevenoaks)</t>
  </si>
  <si>
    <t>AASS</t>
  </si>
  <si>
    <t>KNTQ</t>
  </si>
  <si>
    <t>Aquaoaks Art</t>
  </si>
  <si>
    <t>Aquavision North London Swim Club</t>
  </si>
  <si>
    <t>AQNL</t>
  </si>
  <si>
    <t>Aquavision</t>
  </si>
  <si>
    <t>Arfon</t>
  </si>
  <si>
    <t>ARFY</t>
  </si>
  <si>
    <t>NWAY</t>
  </si>
  <si>
    <t>Argyll &amp; Clyde Swim Team</t>
  </si>
  <si>
    <t>UACX</t>
  </si>
  <si>
    <t>SCCX</t>
  </si>
  <si>
    <t>Argyll&amp;Clyde</t>
  </si>
  <si>
    <t>Armadale Barracudas ASC</t>
  </si>
  <si>
    <t>EABX</t>
  </si>
  <si>
    <t>Armadale</t>
  </si>
  <si>
    <t>Armthorpe &amp; District SC</t>
  </si>
  <si>
    <t>ARME</t>
  </si>
  <si>
    <t>Armthorpe</t>
  </si>
  <si>
    <t>Arnold SC</t>
  </si>
  <si>
    <t>ARNA</t>
  </si>
  <si>
    <t>NTMA</t>
  </si>
  <si>
    <t>Arnold</t>
  </si>
  <si>
    <t>Arun Tridents SC</t>
  </si>
  <si>
    <t>ARTS</t>
  </si>
  <si>
    <t>ArunTridents</t>
  </si>
  <si>
    <t>ASA Live Test Club</t>
  </si>
  <si>
    <t>TESQ</t>
  </si>
  <si>
    <t>Q</t>
  </si>
  <si>
    <t>WWKM</t>
  </si>
  <si>
    <t>ASA Test</t>
  </si>
  <si>
    <t>Asa Temporary cat 2 club</t>
  </si>
  <si>
    <t>ATEA</t>
  </si>
  <si>
    <t>LECA</t>
  </si>
  <si>
    <t>Asa Temp 2</t>
  </si>
  <si>
    <t>Ascot Royals Swim Club</t>
  </si>
  <si>
    <t>ASRS</t>
  </si>
  <si>
    <t>Ascot Royals</t>
  </si>
  <si>
    <t>Ashbourne &amp; District SC</t>
  </si>
  <si>
    <t>ASHA</t>
  </si>
  <si>
    <t>Ashbourne</t>
  </si>
  <si>
    <t>Ashford School</t>
  </si>
  <si>
    <t>ASFS</t>
  </si>
  <si>
    <t>Ashford Sch</t>
  </si>
  <si>
    <t>Ashford Town SC</t>
  </si>
  <si>
    <t>ASHS</t>
  </si>
  <si>
    <t>Ashford Town</t>
  </si>
  <si>
    <t>Ashington SC</t>
  </si>
  <si>
    <t>ASHE</t>
  </si>
  <si>
    <t>Ashington</t>
  </si>
  <si>
    <t>Ashton Central SC</t>
  </si>
  <si>
    <t>ASHN</t>
  </si>
  <si>
    <t>Ashton Cent</t>
  </si>
  <si>
    <t>Ashton-Under-Lyne SC</t>
  </si>
  <si>
    <t>AULN</t>
  </si>
  <si>
    <t>Ashton u Lyn</t>
  </si>
  <si>
    <t>Askern Spa ASC</t>
  </si>
  <si>
    <t>SPAE</t>
  </si>
  <si>
    <t>Askern Spa</t>
  </si>
  <si>
    <t>Aston (Birmingham) SC</t>
  </si>
  <si>
    <t>ASTM</t>
  </si>
  <si>
    <t>M</t>
  </si>
  <si>
    <t>Aston</t>
  </si>
  <si>
    <t>Atherton and Leigh ASC</t>
  </si>
  <si>
    <t>ATHN</t>
  </si>
  <si>
    <t>Ather &amp; Leig</t>
  </si>
  <si>
    <t>Atlantis Swimming Club</t>
  </si>
  <si>
    <t>ATLS</t>
  </si>
  <si>
    <t>Atlantis</t>
  </si>
  <si>
    <t>Avondale SC</t>
  </si>
  <si>
    <t>AVOL</t>
  </si>
  <si>
    <t>SRYQ</t>
  </si>
  <si>
    <t>Avondale</t>
  </si>
  <si>
    <t>Aylesbury &amp; District SC</t>
  </si>
  <si>
    <t>AYBS</t>
  </si>
  <si>
    <t>Aylesbury</t>
  </si>
  <si>
    <t>Ayr Diving Club</t>
  </si>
  <si>
    <t>WARX</t>
  </si>
  <si>
    <t>Ayr DC</t>
  </si>
  <si>
    <t>Backwell SC</t>
  </si>
  <si>
    <t>BACW</t>
  </si>
  <si>
    <t>Backwell</t>
  </si>
  <si>
    <t>Bakewell Swimming Club</t>
  </si>
  <si>
    <t>BACA</t>
  </si>
  <si>
    <t>Bakewell SC</t>
  </si>
  <si>
    <t>Balfron Barracudas</t>
  </si>
  <si>
    <t>WBBX</t>
  </si>
  <si>
    <t>Balfron Barr</t>
  </si>
  <si>
    <t>Banbury SC</t>
  </si>
  <si>
    <t>BANS</t>
  </si>
  <si>
    <t>Banbury</t>
  </si>
  <si>
    <t>Banchory Beavers ASC</t>
  </si>
  <si>
    <t>NBBX</t>
  </si>
  <si>
    <t>Banchory</t>
  </si>
  <si>
    <t>Banff and Buchan Masters</t>
  </si>
  <si>
    <t>NBMX</t>
  </si>
  <si>
    <t>Banff&amp;Buchan</t>
  </si>
  <si>
    <t>Bangor Diving Club</t>
  </si>
  <si>
    <t>BBDY</t>
  </si>
  <si>
    <t>Bangor DC</t>
  </si>
  <si>
    <t>Barking &amp; Dagenham Aquatics Club</t>
  </si>
  <si>
    <t>BACL</t>
  </si>
  <si>
    <t>ESXQ</t>
  </si>
  <si>
    <t>Bark &amp; Dagen</t>
  </si>
  <si>
    <t>Barnes SC</t>
  </si>
  <si>
    <t>SPAL</t>
  </si>
  <si>
    <t>Barnet Copthall SC</t>
  </si>
  <si>
    <t>BANL</t>
  </si>
  <si>
    <t>Barnet Copt</t>
  </si>
  <si>
    <t>Barnet Water Polo Club</t>
  </si>
  <si>
    <t>BWCL</t>
  </si>
  <si>
    <t>Barnet WPC</t>
  </si>
  <si>
    <t>Barnsley SC</t>
  </si>
  <si>
    <t>BARE</t>
  </si>
  <si>
    <t>Barnsley</t>
  </si>
  <si>
    <t>Barnstaple SC</t>
  </si>
  <si>
    <t>BARW</t>
  </si>
  <si>
    <t>DVNW</t>
  </si>
  <si>
    <t>Barnstaple</t>
  </si>
  <si>
    <t>Barrow ASC</t>
  </si>
  <si>
    <t>BARN</t>
  </si>
  <si>
    <t>CUMN</t>
  </si>
  <si>
    <t>Barrow</t>
  </si>
  <si>
    <t>Barry ASC</t>
  </si>
  <si>
    <t>BARY</t>
  </si>
  <si>
    <t>Barry</t>
  </si>
  <si>
    <t>Basildon and Phoenix SC</t>
  </si>
  <si>
    <t>BAST</t>
  </si>
  <si>
    <t>Basildon Ph</t>
  </si>
  <si>
    <t>Basingstoke Bluefins SC</t>
  </si>
  <si>
    <t>BBFS</t>
  </si>
  <si>
    <t>Basingstoke</t>
  </si>
  <si>
    <t>Bassetlaw Swim Squad</t>
  </si>
  <si>
    <t>BSSA</t>
  </si>
  <si>
    <t>Bassetlaw SS</t>
  </si>
  <si>
    <t>Bassett J.S.F. Swimming Club</t>
  </si>
  <si>
    <t>BJSS</t>
  </si>
  <si>
    <t>Bassett JSF</t>
  </si>
  <si>
    <t>Bath Dolphin SC</t>
  </si>
  <si>
    <t>BADW</t>
  </si>
  <si>
    <t>Bath Dolphin</t>
  </si>
  <si>
    <t>Bath Performance Centre</t>
  </si>
  <si>
    <t>BATI</t>
  </si>
  <si>
    <t>I</t>
  </si>
  <si>
    <t>EASA</t>
  </si>
  <si>
    <t>Bath PC</t>
  </si>
  <si>
    <t>Bathgate ASC</t>
  </si>
  <si>
    <t>EBEX</t>
  </si>
  <si>
    <t>Bathgate</t>
  </si>
  <si>
    <t>Beachfield Swimming Squad</t>
  </si>
  <si>
    <t>BFDS</t>
  </si>
  <si>
    <t>Beachfield</t>
  </si>
  <si>
    <t>Beacon SC</t>
  </si>
  <si>
    <t>BCNS</t>
  </si>
  <si>
    <t>Beacon</t>
  </si>
  <si>
    <t>Beau Sejour Barracuda SC</t>
  </si>
  <si>
    <t>BEAS</t>
  </si>
  <si>
    <t>Beau Sejour</t>
  </si>
  <si>
    <t>Beaumont Diving Academy</t>
  </si>
  <si>
    <t>BDAT</t>
  </si>
  <si>
    <t>Beaumont Dac</t>
  </si>
  <si>
    <t>Beavers Masters Bedford SC</t>
  </si>
  <si>
    <t>BEVT</t>
  </si>
  <si>
    <t>BDFT</t>
  </si>
  <si>
    <t>Beaver Mast</t>
  </si>
  <si>
    <t>Bebington SC</t>
  </si>
  <si>
    <t>BEBN</t>
  </si>
  <si>
    <t>Bebington</t>
  </si>
  <si>
    <t>Beckenham SC</t>
  </si>
  <si>
    <t>BEKL</t>
  </si>
  <si>
    <t>Beckenham</t>
  </si>
  <si>
    <t>Bedford Swim Squad</t>
  </si>
  <si>
    <t>MODT</t>
  </si>
  <si>
    <t>Bedford SS</t>
  </si>
  <si>
    <t>Bedford Synchro SC</t>
  </si>
  <si>
    <t>BEST</t>
  </si>
  <si>
    <t>Bedford Syn</t>
  </si>
  <si>
    <t>Bedford Water Polo Club</t>
  </si>
  <si>
    <t>BEPT</t>
  </si>
  <si>
    <t>Bedford WP</t>
  </si>
  <si>
    <t>Bedfordshire ASA</t>
  </si>
  <si>
    <t>Bedfordshire</t>
  </si>
  <si>
    <t>Bellshill Sharks ASC</t>
  </si>
  <si>
    <t>WBLX</t>
  </si>
  <si>
    <t>Bellshill</t>
  </si>
  <si>
    <t>Belper Marlin Swimming Club</t>
  </si>
  <si>
    <t>BEMA</t>
  </si>
  <si>
    <t>BelperMarlin</t>
  </si>
  <si>
    <t>Bere Regis &amp; District SC</t>
  </si>
  <si>
    <t>BERW</t>
  </si>
  <si>
    <t>DRSW</t>
  </si>
  <si>
    <t>Bere Regis</t>
  </si>
  <si>
    <t>Berkhamsted SC</t>
  </si>
  <si>
    <t>BKHT</t>
  </si>
  <si>
    <t>Berkhamsted</t>
  </si>
  <si>
    <t>Berkshire &amp; S Bucks ASA</t>
  </si>
  <si>
    <t>Berks&amp;SBucks</t>
  </si>
  <si>
    <t>Bethnal Green SC</t>
  </si>
  <si>
    <t>BEGL</t>
  </si>
  <si>
    <t>BethnalGreen</t>
  </si>
  <si>
    <t>Beverley Barracudas SC</t>
  </si>
  <si>
    <t>BEBE</t>
  </si>
  <si>
    <t>Bev Barracud</t>
  </si>
  <si>
    <t>Bexhill SC</t>
  </si>
  <si>
    <t>BXHS</t>
  </si>
  <si>
    <t>Bexhill</t>
  </si>
  <si>
    <t>Bexley Masters SC</t>
  </si>
  <si>
    <t>BEML</t>
  </si>
  <si>
    <t>Bexley Mast</t>
  </si>
  <si>
    <t>Bexley SC</t>
  </si>
  <si>
    <t>BEXL</t>
  </si>
  <si>
    <t>Bexley</t>
  </si>
  <si>
    <t>Bexley Water Polo Club (Swanley)</t>
  </si>
  <si>
    <t>BXPS</t>
  </si>
  <si>
    <t>Bexley WP</t>
  </si>
  <si>
    <t>Bicester Blue Fins SC</t>
  </si>
  <si>
    <t>BCCS</t>
  </si>
  <si>
    <t>Bicester</t>
  </si>
  <si>
    <t>Biddulph SC</t>
  </si>
  <si>
    <t>BIDM</t>
  </si>
  <si>
    <t>STFM</t>
  </si>
  <si>
    <t>Biddulph</t>
  </si>
  <si>
    <t>Biggleswade SC</t>
  </si>
  <si>
    <t>BWPT</t>
  </si>
  <si>
    <t>Biggleswade</t>
  </si>
  <si>
    <t>Billingham Forum SC</t>
  </si>
  <si>
    <t>BILE</t>
  </si>
  <si>
    <t>Billingham</t>
  </si>
  <si>
    <t>Bilston SC</t>
  </si>
  <si>
    <t>BILM</t>
  </si>
  <si>
    <t>Bilston</t>
  </si>
  <si>
    <t>Bingham Penguins SC</t>
  </si>
  <si>
    <t>SNPA</t>
  </si>
  <si>
    <t>Bingham Peng</t>
  </si>
  <si>
    <t>Bingley SC</t>
  </si>
  <si>
    <t>BIGE</t>
  </si>
  <si>
    <t>Bingley</t>
  </si>
  <si>
    <t>Bircotes SC</t>
  </si>
  <si>
    <t>BICA</t>
  </si>
  <si>
    <t>Birkenhead SC</t>
  </si>
  <si>
    <t>BKDN</t>
  </si>
  <si>
    <t>Birkenhead</t>
  </si>
  <si>
    <t>Birmingham Marlins Swimming Club</t>
  </si>
  <si>
    <t>BMSM</t>
  </si>
  <si>
    <t>B'hamMarlins</t>
  </si>
  <si>
    <t>Birmingham Masters</t>
  </si>
  <si>
    <t>BIRM</t>
  </si>
  <si>
    <t>Birmingham M</t>
  </si>
  <si>
    <t>Bishops Stortford SC</t>
  </si>
  <si>
    <t>BIST</t>
  </si>
  <si>
    <t>Bishop Stort</t>
  </si>
  <si>
    <t>Bishops Waltham Mitres SwimClub</t>
  </si>
  <si>
    <t>BSAS</t>
  </si>
  <si>
    <t>Bishops Wal</t>
  </si>
  <si>
    <t>BJSC Tooting</t>
  </si>
  <si>
    <t>BATL</t>
  </si>
  <si>
    <t>Black Country n Potteries Masters SC</t>
  </si>
  <si>
    <t>BCPM</t>
  </si>
  <si>
    <t>B C &amp; P Mast</t>
  </si>
  <si>
    <t>Black Lion SC</t>
  </si>
  <si>
    <t>BLAS</t>
  </si>
  <si>
    <t>Black Lion</t>
  </si>
  <si>
    <t>Blackburn Centurion SC</t>
  </si>
  <si>
    <t>BLCN</t>
  </si>
  <si>
    <t>Blackburn</t>
  </si>
  <si>
    <t>Blackpool Aquatics ASC</t>
  </si>
  <si>
    <t>BAQN</t>
  </si>
  <si>
    <t>Blackpool Aq</t>
  </si>
  <si>
    <t>Blairgowrie ASC</t>
  </si>
  <si>
    <t>MBEX</t>
  </si>
  <si>
    <t>SMDX</t>
  </si>
  <si>
    <t>Blairgowrie</t>
  </si>
  <si>
    <t>Blandford SC</t>
  </si>
  <si>
    <t>BLFW</t>
  </si>
  <si>
    <t>Blandford</t>
  </si>
  <si>
    <t>Blantyre ASC</t>
  </si>
  <si>
    <t>WBEX</t>
  </si>
  <si>
    <t>Blantyre</t>
  </si>
  <si>
    <t>Blaydon &amp; District SC</t>
  </si>
  <si>
    <t>BLAE</t>
  </si>
  <si>
    <t>Blaydon</t>
  </si>
  <si>
    <t>Bletchley and District SC</t>
  </si>
  <si>
    <t>BAES</t>
  </si>
  <si>
    <t>Bletchley</t>
  </si>
  <si>
    <t>Blue Marlins Water Polo Club</t>
  </si>
  <si>
    <t>BMAS</t>
  </si>
  <si>
    <t>Blue Marlins</t>
  </si>
  <si>
    <t>Blyth Lifeguard &amp; Swimming Club</t>
  </si>
  <si>
    <t>BLYE</t>
  </si>
  <si>
    <t>Blyth</t>
  </si>
  <si>
    <t>Blythe Barracudas SC</t>
  </si>
  <si>
    <t>BBSM</t>
  </si>
  <si>
    <t>Blythe Barra</t>
  </si>
  <si>
    <t>Bo'ness ASC</t>
  </si>
  <si>
    <t>WBSX</t>
  </si>
  <si>
    <t>Bo'ness</t>
  </si>
  <si>
    <t>Boldmere Swimming and Water Polo Club</t>
  </si>
  <si>
    <t>BLDM</t>
  </si>
  <si>
    <t>Boldmere</t>
  </si>
  <si>
    <t>Boldon C.A. Swim Club</t>
  </si>
  <si>
    <t>BOLE</t>
  </si>
  <si>
    <t>Boldon</t>
  </si>
  <si>
    <t>Bolton Metro Swimming Squad</t>
  </si>
  <si>
    <t>BTMN</t>
  </si>
  <si>
    <t>Bolton Metro</t>
  </si>
  <si>
    <t>Bolton SC</t>
  </si>
  <si>
    <t>BLNN</t>
  </si>
  <si>
    <t>Bolton</t>
  </si>
  <si>
    <t>Bon Accord Thistle ASC</t>
  </si>
  <si>
    <t>NBAX</t>
  </si>
  <si>
    <t>Bonn Accord</t>
  </si>
  <si>
    <t>Bootle &amp; North Liverpool SC</t>
  </si>
  <si>
    <t>BNLN</t>
  </si>
  <si>
    <t>Bootle</t>
  </si>
  <si>
    <t>Bor of Waltham Forest (Gators)</t>
  </si>
  <si>
    <t>BWFL</t>
  </si>
  <si>
    <t>Bo Waltham F</t>
  </si>
  <si>
    <t>Borders Elite Swim Team</t>
  </si>
  <si>
    <t>UBEX</t>
  </si>
  <si>
    <t>B.E.S.T.</t>
  </si>
  <si>
    <t>Borehamwood SC</t>
  </si>
  <si>
    <t>BORT</t>
  </si>
  <si>
    <t>Borehamwood</t>
  </si>
  <si>
    <t>Borocuda Teesside ASC</t>
  </si>
  <si>
    <t>BORE</t>
  </si>
  <si>
    <t>Borocuda T</t>
  </si>
  <si>
    <t>Borough of Barnsley SC</t>
  </si>
  <si>
    <t>BAME</t>
  </si>
  <si>
    <t>Bo Barnsley</t>
  </si>
  <si>
    <t>Borough of Broxbourne Swim Squad</t>
  </si>
  <si>
    <t>BBST</t>
  </si>
  <si>
    <t>Bor of Brox</t>
  </si>
  <si>
    <t>Borough of Harrow S C</t>
  </si>
  <si>
    <t>HAWL</t>
  </si>
  <si>
    <t>Bo Of Harrow</t>
  </si>
  <si>
    <t>Borough of Kirklees SC</t>
  </si>
  <si>
    <t>BOKE</t>
  </si>
  <si>
    <t>Bo Kirklees</t>
  </si>
  <si>
    <t>Borough of Southend Swimming and Training Club</t>
  </si>
  <si>
    <t>BOST</t>
  </si>
  <si>
    <t>Bo Southend</t>
  </si>
  <si>
    <t>Borough Of Stockton Swim Scheme</t>
  </si>
  <si>
    <t>BOSE</t>
  </si>
  <si>
    <t>Bo Stockton</t>
  </si>
  <si>
    <t>Boston Amateur SC</t>
  </si>
  <si>
    <t>BOSA</t>
  </si>
  <si>
    <t>LNCA</t>
  </si>
  <si>
    <t>Boston</t>
  </si>
  <si>
    <t>Bottisham SC</t>
  </si>
  <si>
    <t>BOTT</t>
  </si>
  <si>
    <t>CMBT</t>
  </si>
  <si>
    <t>Bottisham</t>
  </si>
  <si>
    <t>Bourne End SC</t>
  </si>
  <si>
    <t>BORS</t>
  </si>
  <si>
    <t>Bourne End</t>
  </si>
  <si>
    <t>Bournemouth Collegiate School SC</t>
  </si>
  <si>
    <t>BCSW</t>
  </si>
  <si>
    <t>Bourmth Coll</t>
  </si>
  <si>
    <t>Bournemouth SC</t>
  </si>
  <si>
    <t>BTHW</t>
  </si>
  <si>
    <t>Bournemouth</t>
  </si>
  <si>
    <t>Box Hill SC</t>
  </si>
  <si>
    <t>BOXS</t>
  </si>
  <si>
    <t>Box Hill</t>
  </si>
  <si>
    <t>Brackley Swimming Club</t>
  </si>
  <si>
    <t>BSCA</t>
  </si>
  <si>
    <t>NHPA</t>
  </si>
  <si>
    <t>Brackley SC</t>
  </si>
  <si>
    <t>Bracknell &amp; Wokingham SC</t>
  </si>
  <si>
    <t>BRKS</t>
  </si>
  <si>
    <t>Bracknell</t>
  </si>
  <si>
    <t>Bradford Dolphin SC</t>
  </si>
  <si>
    <t>BDSE</t>
  </si>
  <si>
    <t>Bradford Dol</t>
  </si>
  <si>
    <t>Bradford Grammar School Swimming Club</t>
  </si>
  <si>
    <t>BGSE</t>
  </si>
  <si>
    <t>Bford G Sch</t>
  </si>
  <si>
    <t>Bradford on Avon Club Link Programme</t>
  </si>
  <si>
    <t>BACQ</t>
  </si>
  <si>
    <t>Bradford CLP</t>
  </si>
  <si>
    <t>Bradford SC</t>
  </si>
  <si>
    <t>BRAE</t>
  </si>
  <si>
    <t>Bradford</t>
  </si>
  <si>
    <t>Bradford-On-Avon ASC</t>
  </si>
  <si>
    <t>BOAW</t>
  </si>
  <si>
    <t>WLTW</t>
  </si>
  <si>
    <t>BradfordAvon</t>
  </si>
  <si>
    <t>Braintree &amp; Bocking SC</t>
  </si>
  <si>
    <t>BTRT</t>
  </si>
  <si>
    <t>Braintree</t>
  </si>
  <si>
    <t>Bramcote Swimming Club</t>
  </si>
  <si>
    <t>BRMA</t>
  </si>
  <si>
    <t>Bramcote</t>
  </si>
  <si>
    <t>Braunstone SC</t>
  </si>
  <si>
    <t>BSTA</t>
  </si>
  <si>
    <t>Braunstone</t>
  </si>
  <si>
    <t>Brechin Beavers ASC</t>
  </si>
  <si>
    <t>MBBX</t>
  </si>
  <si>
    <t>Brechin</t>
  </si>
  <si>
    <t>Brecon</t>
  </si>
  <si>
    <t>BREY</t>
  </si>
  <si>
    <t>Brent Dolphins SC</t>
  </si>
  <si>
    <t>BOBL</t>
  </si>
  <si>
    <t>Brent Dolph</t>
  </si>
  <si>
    <t>Brentwood Artistic Swimming Club</t>
  </si>
  <si>
    <t>BART</t>
  </si>
  <si>
    <t>BrentwoodArt</t>
  </si>
  <si>
    <t>Brentwood SC</t>
  </si>
  <si>
    <t>BRET</t>
  </si>
  <si>
    <t>Brentwood</t>
  </si>
  <si>
    <t>Bridge of Don ASC</t>
  </si>
  <si>
    <t>NBDX</t>
  </si>
  <si>
    <t>Bridge O Don</t>
  </si>
  <si>
    <t>Bridgefield SC</t>
  </si>
  <si>
    <t>BRIN</t>
  </si>
  <si>
    <t>Bridgefield</t>
  </si>
  <si>
    <t>Bridgefield Water Polo Club</t>
  </si>
  <si>
    <t>BFWN</t>
  </si>
  <si>
    <t>B'field WPC</t>
  </si>
  <si>
    <t>Bridgend County Swim Squad</t>
  </si>
  <si>
    <t>BRCY</t>
  </si>
  <si>
    <t>Bridgend Cty</t>
  </si>
  <si>
    <t>Bridgend Swim Club</t>
  </si>
  <si>
    <t>BSCY</t>
  </si>
  <si>
    <t>Bridgend SC</t>
  </si>
  <si>
    <t>Bridgwater Amateur Swimming Club</t>
  </si>
  <si>
    <t>BRIW</t>
  </si>
  <si>
    <t>Bridgwater</t>
  </si>
  <si>
    <t>Bridgwater Club Link Programme</t>
  </si>
  <si>
    <t>BCLQ</t>
  </si>
  <si>
    <t>B'water CLP</t>
  </si>
  <si>
    <t>Bridlington SC</t>
  </si>
  <si>
    <t>BRDE</t>
  </si>
  <si>
    <t>Bridlington</t>
  </si>
  <si>
    <t>Bridport Barracuda</t>
  </si>
  <si>
    <t>BBAW</t>
  </si>
  <si>
    <t>Bridport Bar</t>
  </si>
  <si>
    <t>Brighouse SC</t>
  </si>
  <si>
    <t>BRGE</t>
  </si>
  <si>
    <t>Brighouse</t>
  </si>
  <si>
    <t>Brighton College Swimming Club</t>
  </si>
  <si>
    <t>BCSS</t>
  </si>
  <si>
    <t>Brighton Col</t>
  </si>
  <si>
    <t>Brighton Dolphin SC</t>
  </si>
  <si>
    <t>BRDS</t>
  </si>
  <si>
    <t>Brighton Dol</t>
  </si>
  <si>
    <t>Brighton SC</t>
  </si>
  <si>
    <t>BRIS</t>
  </si>
  <si>
    <t>Brighton</t>
  </si>
  <si>
    <t>Bristol Henleaze SC</t>
  </si>
  <si>
    <t>BRHW</t>
  </si>
  <si>
    <t>GLUW</t>
  </si>
  <si>
    <t>Bristol Hen</t>
  </si>
  <si>
    <t>Bristol North SC</t>
  </si>
  <si>
    <t>BRNW</t>
  </si>
  <si>
    <t>Bristol Nor</t>
  </si>
  <si>
    <t>Bristol Penguin Olympic SC</t>
  </si>
  <si>
    <t>BPOW</t>
  </si>
  <si>
    <t>Bristol Pen</t>
  </si>
  <si>
    <t>British Army</t>
  </si>
  <si>
    <t>BRAS</t>
  </si>
  <si>
    <t>Brixham SC</t>
  </si>
  <si>
    <t>BRXW</t>
  </si>
  <si>
    <t>Brixham</t>
  </si>
  <si>
    <t>Broadstairs Lifeguard &amp; SC</t>
  </si>
  <si>
    <t>BSLS</t>
  </si>
  <si>
    <t>Broadstairs</t>
  </si>
  <si>
    <t>Broadway (Walsall)</t>
  </si>
  <si>
    <t>BRDM</t>
  </si>
  <si>
    <t>Broadway M</t>
  </si>
  <si>
    <t>Broadway SC (North)</t>
  </si>
  <si>
    <t>BRON</t>
  </si>
  <si>
    <t>Broadway N</t>
  </si>
  <si>
    <t>Broch SC</t>
  </si>
  <si>
    <t>NBHX</t>
  </si>
  <si>
    <t>Broch</t>
  </si>
  <si>
    <t>Brockworth Swimming Club</t>
  </si>
  <si>
    <t>BROW</t>
  </si>
  <si>
    <t>Brockworth</t>
  </si>
  <si>
    <t>Bromley SC</t>
  </si>
  <si>
    <t>BRYL</t>
  </si>
  <si>
    <t>Bromley</t>
  </si>
  <si>
    <t>Brompton SC</t>
  </si>
  <si>
    <t>BRBL</t>
  </si>
  <si>
    <t>Brompton</t>
  </si>
  <si>
    <t>Bromsgrove SC</t>
  </si>
  <si>
    <t>BROM</t>
  </si>
  <si>
    <t>WRCM</t>
  </si>
  <si>
    <t>Bromsgrove</t>
  </si>
  <si>
    <t>Broomfield Park SC</t>
  </si>
  <si>
    <t>BROL</t>
  </si>
  <si>
    <t>Broomfield</t>
  </si>
  <si>
    <t>Broxbourne SC</t>
  </si>
  <si>
    <t>BRBT</t>
  </si>
  <si>
    <t>Broxbourne</t>
  </si>
  <si>
    <t>Broxburn &amp; District ASC</t>
  </si>
  <si>
    <t>EBNX</t>
  </si>
  <si>
    <t>Broxburn</t>
  </si>
  <si>
    <t>Buckie ASC</t>
  </si>
  <si>
    <t>NBKX</t>
  </si>
  <si>
    <t>Buckie</t>
  </si>
  <si>
    <t>Buckingham Swans</t>
  </si>
  <si>
    <t>BUCS</t>
  </si>
  <si>
    <t>Buckingham S</t>
  </si>
  <si>
    <t>Buckley</t>
  </si>
  <si>
    <t>BUCY</t>
  </si>
  <si>
    <t>Bucksburn ASC</t>
  </si>
  <si>
    <t>NBNX</t>
  </si>
  <si>
    <t>Bucksburn</t>
  </si>
  <si>
    <t>BUCL</t>
  </si>
  <si>
    <t>Bude Sharks</t>
  </si>
  <si>
    <t>BUDW</t>
  </si>
  <si>
    <t>CWLW</t>
  </si>
  <si>
    <t>Bude</t>
  </si>
  <si>
    <t>Buntingford SC</t>
  </si>
  <si>
    <t>BUNT</t>
  </si>
  <si>
    <t>Buntingford</t>
  </si>
  <si>
    <t>Burnham-on-Sea SC</t>
  </si>
  <si>
    <t>BOSW</t>
  </si>
  <si>
    <t>Burnham On S</t>
  </si>
  <si>
    <t>Burnley BOBCATS ADM SC</t>
  </si>
  <si>
    <t>BUBN</t>
  </si>
  <si>
    <t>Burnley BOBC</t>
  </si>
  <si>
    <t>Burntisland ASC</t>
  </si>
  <si>
    <t>EBDX</t>
  </si>
  <si>
    <t>Burntisland</t>
  </si>
  <si>
    <t>Burntwood Swimming Club</t>
  </si>
  <si>
    <t>BRWM</t>
  </si>
  <si>
    <t>Burntwood</t>
  </si>
  <si>
    <t>Burscough Diving Club</t>
  </si>
  <si>
    <t>BDCN</t>
  </si>
  <si>
    <t>Burscough DC</t>
  </si>
  <si>
    <t>Burton Amateur SC</t>
  </si>
  <si>
    <t>BURM</t>
  </si>
  <si>
    <t>Burton</t>
  </si>
  <si>
    <t>Bury and Elton SC</t>
  </si>
  <si>
    <t>BRYN</t>
  </si>
  <si>
    <t>Bury &amp; Elton</t>
  </si>
  <si>
    <t>Bury Water Polo Club</t>
  </si>
  <si>
    <t>BWPN</t>
  </si>
  <si>
    <t>Bury WPC</t>
  </si>
  <si>
    <t>Bushey Amateur Swimming Club</t>
  </si>
  <si>
    <t>BUST</t>
  </si>
  <si>
    <t>Bushey</t>
  </si>
  <si>
    <t>Buxton &amp; District SC</t>
  </si>
  <si>
    <t>BUXA</t>
  </si>
  <si>
    <t>Buxton</t>
  </si>
  <si>
    <t>Caerphilly County Swim Squad</t>
  </si>
  <si>
    <t>CAPY</t>
  </si>
  <si>
    <t>Caerphilly</t>
  </si>
  <si>
    <t>Caldicot Swimming Club</t>
  </si>
  <si>
    <t>CALY</t>
  </si>
  <si>
    <t>Caldicot</t>
  </si>
  <si>
    <t>Caledonia</t>
  </si>
  <si>
    <t>UCDX</t>
  </si>
  <si>
    <t>Caledonia Synchro</t>
  </si>
  <si>
    <t>USCX</t>
  </si>
  <si>
    <t>Caledonia Sy</t>
  </si>
  <si>
    <t>Cally Masters Islington</t>
  </si>
  <si>
    <t>CMIL</t>
  </si>
  <si>
    <t>Cally Mast</t>
  </si>
  <si>
    <t>Calne Alpha Four ASC</t>
  </si>
  <si>
    <t>CAFW</t>
  </si>
  <si>
    <t>Calne Alpha</t>
  </si>
  <si>
    <t>Calverton and Bingham SC</t>
  </si>
  <si>
    <t>CALA</t>
  </si>
  <si>
    <t>Calv Bing</t>
  </si>
  <si>
    <t>Cambridge Dive Team</t>
  </si>
  <si>
    <t>CDTT</t>
  </si>
  <si>
    <t>Cambridge DT</t>
  </si>
  <si>
    <t>Cambridge University Swimming &amp; Water Polo Club</t>
  </si>
  <si>
    <t>CAUT</t>
  </si>
  <si>
    <t>Cambridge Un</t>
  </si>
  <si>
    <t>Camden Swiss Cottage SC</t>
  </si>
  <si>
    <t>CSCL</t>
  </si>
  <si>
    <t>Camden Swiss</t>
  </si>
  <si>
    <t>Camelford Stingers</t>
  </si>
  <si>
    <t>CAMW</t>
  </si>
  <si>
    <t>Camelford</t>
  </si>
  <si>
    <t>Camp Hill Edwardians SC</t>
  </si>
  <si>
    <t>CHEM</t>
  </si>
  <si>
    <t>Camphill Ed</t>
  </si>
  <si>
    <t>Camp Hill SC</t>
  </si>
  <si>
    <t>CAHM</t>
  </si>
  <si>
    <t>Cannock Phoenix Swimming Club</t>
  </si>
  <si>
    <t>PHYM</t>
  </si>
  <si>
    <t>Cannock Phnx</t>
  </si>
  <si>
    <t>Canvey Island SC</t>
  </si>
  <si>
    <t>CNVT</t>
  </si>
  <si>
    <t>Canvey Isl</t>
  </si>
  <si>
    <t>Caradon SC</t>
  </si>
  <si>
    <t>CRNW</t>
  </si>
  <si>
    <t>Caradon</t>
  </si>
  <si>
    <t>Cardenden ASC</t>
  </si>
  <si>
    <t>ECNX</t>
  </si>
  <si>
    <t>Cardenden</t>
  </si>
  <si>
    <t>Cardiff Masters</t>
  </si>
  <si>
    <t>CDMY</t>
  </si>
  <si>
    <t>Cardiff Mast</t>
  </si>
  <si>
    <t>Cardiff Metropolitan University</t>
  </si>
  <si>
    <t>CMUY</t>
  </si>
  <si>
    <t>Cardiff Met</t>
  </si>
  <si>
    <t>Cardigan Swimming Club - Clwb Nofio Aberteifi</t>
  </si>
  <si>
    <t>CSCY</t>
  </si>
  <si>
    <t>Cardigan</t>
  </si>
  <si>
    <t>Carlisle Aquatics</t>
  </si>
  <si>
    <t>CAQN</t>
  </si>
  <si>
    <t>Carlisle Aq</t>
  </si>
  <si>
    <t>Carlton Forum SC</t>
  </si>
  <si>
    <t>CARA</t>
  </si>
  <si>
    <t>CarltonForum</t>
  </si>
  <si>
    <t>Carmarthen</t>
  </si>
  <si>
    <t>CAMY</t>
  </si>
  <si>
    <t>Carmarthen Water Polo Club</t>
  </si>
  <si>
    <t>CWPY</t>
  </si>
  <si>
    <t>CarmarthenWP</t>
  </si>
  <si>
    <t>Carmarthenshire Masters SC</t>
  </si>
  <si>
    <t>CMMY</t>
  </si>
  <si>
    <t>Carm Masters</t>
  </si>
  <si>
    <t>Carn Brea and Helston SC</t>
  </si>
  <si>
    <t>CARW</t>
  </si>
  <si>
    <t>Carn Brea</t>
  </si>
  <si>
    <t>Carnegie ASC</t>
  </si>
  <si>
    <t>ECEX</t>
  </si>
  <si>
    <t>Carnegie</t>
  </si>
  <si>
    <t>Carnforth &amp; Dist Otters</t>
  </si>
  <si>
    <t>CDON</t>
  </si>
  <si>
    <t>Carnforth</t>
  </si>
  <si>
    <t>Carnoustie Claymores</t>
  </si>
  <si>
    <t>MCCX</t>
  </si>
  <si>
    <t>Carnoustie</t>
  </si>
  <si>
    <t>Carrick Masters</t>
  </si>
  <si>
    <t>CMAW</t>
  </si>
  <si>
    <t>Carrick Mas</t>
  </si>
  <si>
    <t>Castleford WPC</t>
  </si>
  <si>
    <t>CWPE</t>
  </si>
  <si>
    <t>CastlefordWP</t>
  </si>
  <si>
    <t>Cawpra SC</t>
  </si>
  <si>
    <t>CAWS</t>
  </si>
  <si>
    <t>Cawpra</t>
  </si>
  <si>
    <t>Celtic Dolphins</t>
  </si>
  <si>
    <t>CEDY</t>
  </si>
  <si>
    <t>C Dolphins</t>
  </si>
  <si>
    <t>Chadderton SC</t>
  </si>
  <si>
    <t>CHAN</t>
  </si>
  <si>
    <t>Chadderton</t>
  </si>
  <si>
    <t>Chalfont Otters SC</t>
  </si>
  <si>
    <t>CHAS</t>
  </si>
  <si>
    <t>Chalfont</t>
  </si>
  <si>
    <t>Chapeltown SC</t>
  </si>
  <si>
    <t>CHPE</t>
  </si>
  <si>
    <t>Chapeltown</t>
  </si>
  <si>
    <t>Chase SC</t>
  </si>
  <si>
    <t>CHSM</t>
  </si>
  <si>
    <t>Chase</t>
  </si>
  <si>
    <t>Chatteris Kingfishers SC</t>
  </si>
  <si>
    <t>CHKT</t>
  </si>
  <si>
    <t>Chatteris</t>
  </si>
  <si>
    <t>Cheadle (Staffs) &amp; District</t>
  </si>
  <si>
    <t>CSDM</t>
  </si>
  <si>
    <t>Cheadle</t>
  </si>
  <si>
    <t>Cheam Marcuda SC</t>
  </si>
  <si>
    <t>CHLL</t>
  </si>
  <si>
    <t>CheamMarcuda</t>
  </si>
  <si>
    <t>Cheddar Kingfishers SC</t>
  </si>
  <si>
    <t>CHDW</t>
  </si>
  <si>
    <t>Cheddar</t>
  </si>
  <si>
    <t>Chelmsford City SC</t>
  </si>
  <si>
    <t>CHET</t>
  </si>
  <si>
    <t>Chelmsford</t>
  </si>
  <si>
    <t>Chelsea &amp; Westminster SC</t>
  </si>
  <si>
    <t>CWSL</t>
  </si>
  <si>
    <t>Chelsea&amp;West</t>
  </si>
  <si>
    <t>Cheltenham Artistic Swimming Club</t>
  </si>
  <si>
    <t>CASW</t>
  </si>
  <si>
    <t>Cheltenham A</t>
  </si>
  <si>
    <t>Cheltenham Phoenix Aquatics Club</t>
  </si>
  <si>
    <t>CPAW</t>
  </si>
  <si>
    <t>Cheltenham P</t>
  </si>
  <si>
    <t>Cheltenham S &amp; W P Club</t>
  </si>
  <si>
    <t>CHEW</t>
  </si>
  <si>
    <t>Cheltenham</t>
  </si>
  <si>
    <t>Chepstow &amp; District SC</t>
  </si>
  <si>
    <t>CHEY</t>
  </si>
  <si>
    <t>Chepstow</t>
  </si>
  <si>
    <t>Chesham SC</t>
  </si>
  <si>
    <t>CHMS</t>
  </si>
  <si>
    <t>Chesham</t>
  </si>
  <si>
    <t>Cheshire County WPSA</t>
  </si>
  <si>
    <t>Cheshire</t>
  </si>
  <si>
    <t>Cheshunt Swimming Club</t>
  </si>
  <si>
    <t>CHST</t>
  </si>
  <si>
    <t>Cheshunt</t>
  </si>
  <si>
    <t>Chester-Le-Street SC</t>
  </si>
  <si>
    <t>CLSE</t>
  </si>
  <si>
    <t>Chester Le S</t>
  </si>
  <si>
    <t>Chesterfield Swimming Club</t>
  </si>
  <si>
    <t>CFDA</t>
  </si>
  <si>
    <t>Chesterfield</t>
  </si>
  <si>
    <t>Chichester (Cormorant) SC</t>
  </si>
  <si>
    <t>CHIS</t>
  </si>
  <si>
    <t>Chichester</t>
  </si>
  <si>
    <t>Chippenham ASC</t>
  </si>
  <si>
    <t>CHIW</t>
  </si>
  <si>
    <t>Chippenham</t>
  </si>
  <si>
    <t>Chirk Dragons</t>
  </si>
  <si>
    <t>CHIY</t>
  </si>
  <si>
    <t>Chirk</t>
  </si>
  <si>
    <t>Chislehurst Millennium Swim Squad</t>
  </si>
  <si>
    <t>CMSL</t>
  </si>
  <si>
    <t>Chislehurst</t>
  </si>
  <si>
    <t>Chiswick Masters</t>
  </si>
  <si>
    <t>CHML</t>
  </si>
  <si>
    <t>Chiswick Mas</t>
  </si>
  <si>
    <t>Chorley Marlins SC</t>
  </si>
  <si>
    <t>CMAN</t>
  </si>
  <si>
    <t>Chorley Marl</t>
  </si>
  <si>
    <t>Cinderford &amp; District SC</t>
  </si>
  <si>
    <t>CINW</t>
  </si>
  <si>
    <t>Cinderford</t>
  </si>
  <si>
    <t>Cirencester SC</t>
  </si>
  <si>
    <t>CIRW</t>
  </si>
  <si>
    <t>Cirencester</t>
  </si>
  <si>
    <t>Citizens Water Polo Club</t>
  </si>
  <si>
    <t>CWPL</t>
  </si>
  <si>
    <t>Citizens WP</t>
  </si>
  <si>
    <t>City of Birmingham SC</t>
  </si>
  <si>
    <t>BHMM</t>
  </si>
  <si>
    <t>Co Birm'ham</t>
  </si>
  <si>
    <t>City of Bradford Esprit Diving</t>
  </si>
  <si>
    <t>CBEE</t>
  </si>
  <si>
    <t>Co Brad Div</t>
  </si>
  <si>
    <t>City of Bradford SC</t>
  </si>
  <si>
    <t>COBE</t>
  </si>
  <si>
    <t>Co Bradford</t>
  </si>
  <si>
    <t>City of Bristol SC</t>
  </si>
  <si>
    <t>COBW</t>
  </si>
  <si>
    <t>Co Bristol</t>
  </si>
  <si>
    <t>City of Cambridge SC</t>
  </si>
  <si>
    <t>CAMT</t>
  </si>
  <si>
    <t>Co Cambridge</t>
  </si>
  <si>
    <t>City of Canterbury SC</t>
  </si>
  <si>
    <t>CANS</t>
  </si>
  <si>
    <t>Co Cant'bury</t>
  </si>
  <si>
    <t>City of Cardiff</t>
  </si>
  <si>
    <t>COCY</t>
  </si>
  <si>
    <t>Co Cardiff</t>
  </si>
  <si>
    <t>City of Chester Swimming Club</t>
  </si>
  <si>
    <t>COCN</t>
  </si>
  <si>
    <t>Co Chester</t>
  </si>
  <si>
    <t>City of Coventry SC</t>
  </si>
  <si>
    <t>COVM</t>
  </si>
  <si>
    <t>Co Coventry</t>
  </si>
  <si>
    <t>City of Doncaster Masters Swim Squad</t>
  </si>
  <si>
    <t>DMRE</t>
  </si>
  <si>
    <t>Donc Masters</t>
  </si>
  <si>
    <t>City Of Ely Amateur Swimming Club</t>
  </si>
  <si>
    <t>ELYT</t>
  </si>
  <si>
    <t>Co Ely</t>
  </si>
  <si>
    <t>City Of Glasgow Swim Team</t>
  </si>
  <si>
    <t>WCGX</t>
  </si>
  <si>
    <t>Co Glasgow</t>
  </si>
  <si>
    <t>City of Hereford SC</t>
  </si>
  <si>
    <t>HERM</t>
  </si>
  <si>
    <t>Co Hereford</t>
  </si>
  <si>
    <t>City of Leeds Diving Club</t>
  </si>
  <si>
    <t>LDCE</t>
  </si>
  <si>
    <t>Co Leeds DC</t>
  </si>
  <si>
    <t>City of Leeds SC</t>
  </si>
  <si>
    <t>LDSE</t>
  </si>
  <si>
    <t>Co Leeds</t>
  </si>
  <si>
    <t>City Of Leeds Synchronised SC</t>
  </si>
  <si>
    <t>LSYE</t>
  </si>
  <si>
    <t>Co Leeds Syn</t>
  </si>
  <si>
    <t>City of Leeds Water Polo Club</t>
  </si>
  <si>
    <t>CLWE</t>
  </si>
  <si>
    <t>Co Leeds WP</t>
  </si>
  <si>
    <t>City of Leicester SC</t>
  </si>
  <si>
    <t>COLA</t>
  </si>
  <si>
    <t>Co Leicester</t>
  </si>
  <si>
    <t>City of Linc Pentaqua SC</t>
  </si>
  <si>
    <t>CLPA</t>
  </si>
  <si>
    <t>Co Lincoln P</t>
  </si>
  <si>
    <t>City of Liverpool SC</t>
  </si>
  <si>
    <t>LPLN</t>
  </si>
  <si>
    <t>Co Liverpool</t>
  </si>
  <si>
    <t>City of Manchester Aquatics</t>
  </si>
  <si>
    <t>MANN</t>
  </si>
  <si>
    <t>Co Manch Aq</t>
  </si>
  <si>
    <t>City of Manchester WPC</t>
  </si>
  <si>
    <t>CMWN</t>
  </si>
  <si>
    <t>Co Manch WP</t>
  </si>
  <si>
    <t>City Of Milton Keynes</t>
  </si>
  <si>
    <t>CMKS</t>
  </si>
  <si>
    <t>Co Milton K</t>
  </si>
  <si>
    <t>City Of Newport Swimming &amp; Water Polo Club</t>
  </si>
  <si>
    <t>NWMY</t>
  </si>
  <si>
    <t>Co Newport</t>
  </si>
  <si>
    <t>City of Norwich SC</t>
  </si>
  <si>
    <t>NORT</t>
  </si>
  <si>
    <t>NRFT</t>
  </si>
  <si>
    <t>Co Norwich</t>
  </si>
  <si>
    <t>City Of Oxford SC</t>
  </si>
  <si>
    <t>OXFS</t>
  </si>
  <si>
    <t>Co Oxford</t>
  </si>
  <si>
    <t>City Of Oxford Water Polo Club</t>
  </si>
  <si>
    <t>COWS</t>
  </si>
  <si>
    <t>CO Oxford WP</t>
  </si>
  <si>
    <t>City Of Peterborough SC</t>
  </si>
  <si>
    <t>PETT</t>
  </si>
  <si>
    <t>Co Peterboro</t>
  </si>
  <si>
    <t>City of Preston Aquatics SC</t>
  </si>
  <si>
    <t>CPAN</t>
  </si>
  <si>
    <t>Co Prestonaq</t>
  </si>
  <si>
    <t>City of Salford SC</t>
  </si>
  <si>
    <t>SAFN</t>
  </si>
  <si>
    <t>Co Salford</t>
  </si>
  <si>
    <t>City of Salford Synchronised Swimming Club</t>
  </si>
  <si>
    <t>CSAN</t>
  </si>
  <si>
    <t>Salford SSC</t>
  </si>
  <si>
    <t>City of Sheffield Diving Club</t>
  </si>
  <si>
    <t>SHDE</t>
  </si>
  <si>
    <t>Co Shef Dive</t>
  </si>
  <si>
    <t>City of Sheffield Swim Squad Ltd</t>
  </si>
  <si>
    <t>COSE</t>
  </si>
  <si>
    <t>Co Sheffield</t>
  </si>
  <si>
    <t>City of Sheffield WPC</t>
  </si>
  <si>
    <t>SWPE</t>
  </si>
  <si>
    <t>Co Sheff WP</t>
  </si>
  <si>
    <t>City of Southampton SC</t>
  </si>
  <si>
    <t>COSS</t>
  </si>
  <si>
    <t>Co South'ton</t>
  </si>
  <si>
    <t>City of Southend on Sea SC</t>
  </si>
  <si>
    <t>SOST</t>
  </si>
  <si>
    <t>Southend</t>
  </si>
  <si>
    <t>City of St Albans SC</t>
  </si>
  <si>
    <t>SAST</t>
  </si>
  <si>
    <t>Co St Albans</t>
  </si>
  <si>
    <t>City of Stoke SC (Cosacss)</t>
  </si>
  <si>
    <t>CITM</t>
  </si>
  <si>
    <t>Cosacss</t>
  </si>
  <si>
    <t>City of Sunderland ASC</t>
  </si>
  <si>
    <t>SUNE</t>
  </si>
  <si>
    <t>Co Sund'land</t>
  </si>
  <si>
    <t>City of Swansea Aquatics Club</t>
  </si>
  <si>
    <t>SWAY</t>
  </si>
  <si>
    <t>Swansea Aq</t>
  </si>
  <si>
    <t>City of Wakefield Club Link Programme</t>
  </si>
  <si>
    <t>WCLQ</t>
  </si>
  <si>
    <t>WakefieldCLP</t>
  </si>
  <si>
    <t>City of Wakefield SC</t>
  </si>
  <si>
    <t>WAKE</t>
  </si>
  <si>
    <t>Co Wakefield</t>
  </si>
  <si>
    <t>Clacton Swimming Club</t>
  </si>
  <si>
    <t>CLAT</t>
  </si>
  <si>
    <t>Clacton SC</t>
  </si>
  <si>
    <t>Cleethorpes &amp; Dist SC</t>
  </si>
  <si>
    <t>CLDE</t>
  </si>
  <si>
    <t>Cleethorpes</t>
  </si>
  <si>
    <t>Clevedon SC</t>
  </si>
  <si>
    <t>CLEW</t>
  </si>
  <si>
    <t>Clevedon</t>
  </si>
  <si>
    <t>Clitheroe Dolphins SC</t>
  </si>
  <si>
    <t>CLIN</t>
  </si>
  <si>
    <t>Clitheroe</t>
  </si>
  <si>
    <t>Clwb Nofio Bangor Swim Club</t>
  </si>
  <si>
    <t>BANY</t>
  </si>
  <si>
    <t>Nofio Bangor</t>
  </si>
  <si>
    <t>Clwb Nofio Caernarfon</t>
  </si>
  <si>
    <t>CANY</t>
  </si>
  <si>
    <t>Caernarfon</t>
  </si>
  <si>
    <t>Clwb Nofio P.B.P.</t>
  </si>
  <si>
    <t>PBPY</t>
  </si>
  <si>
    <t>Nofio P.B.P</t>
  </si>
  <si>
    <t>Clwb Nofio Ynys MÃ´n | Isle of Anglesey Swimming Club</t>
  </si>
  <si>
    <t>IOAY</t>
  </si>
  <si>
    <t>Io Anglesey</t>
  </si>
  <si>
    <t>Clydebank ASC</t>
  </si>
  <si>
    <t>WCKX</t>
  </si>
  <si>
    <t>Clydebank</t>
  </si>
  <si>
    <t>Coalville SC</t>
  </si>
  <si>
    <t>COAA</t>
  </si>
  <si>
    <t>Coalville</t>
  </si>
  <si>
    <t>Cockermouth SC</t>
  </si>
  <si>
    <t>COKN</t>
  </si>
  <si>
    <t>Cockermouth</t>
  </si>
  <si>
    <t>Colchester Phoenix ASC</t>
  </si>
  <si>
    <t>COPT</t>
  </si>
  <si>
    <t>Colchester P</t>
  </si>
  <si>
    <t>Colchester SC</t>
  </si>
  <si>
    <t>COLT</t>
  </si>
  <si>
    <t>Colchester</t>
  </si>
  <si>
    <t>Colne SC</t>
  </si>
  <si>
    <t>COLN</t>
  </si>
  <si>
    <t>Colne</t>
  </si>
  <si>
    <t>Colwyn Bay</t>
  </si>
  <si>
    <t>COLY</t>
  </si>
  <si>
    <t>Connahs Quay Swimming Club</t>
  </si>
  <si>
    <t>CONY</t>
  </si>
  <si>
    <t>Connahs Quay</t>
  </si>
  <si>
    <t>Consett SC</t>
  </si>
  <si>
    <t>CONE</t>
  </si>
  <si>
    <t>Consett</t>
  </si>
  <si>
    <t>Copeland ASC</t>
  </si>
  <si>
    <t>COPN</t>
  </si>
  <si>
    <t>Copeland</t>
  </si>
  <si>
    <t>Corby ASC</t>
  </si>
  <si>
    <t>CORA</t>
  </si>
  <si>
    <t>Corby</t>
  </si>
  <si>
    <t>Corby Steel Diving</t>
  </si>
  <si>
    <t>CSDA</t>
  </si>
  <si>
    <t>Corby DC</t>
  </si>
  <si>
    <t>Cornwall ASA</t>
  </si>
  <si>
    <t>Cornwall</t>
  </si>
  <si>
    <t>Corsham A.S.C.</t>
  </si>
  <si>
    <t>CORW</t>
  </si>
  <si>
    <t>Corsham</t>
  </si>
  <si>
    <t>Corwen Sharks</t>
  </si>
  <si>
    <t>CSHY</t>
  </si>
  <si>
    <t>CorwenSharks</t>
  </si>
  <si>
    <t>Cranleigh SC</t>
  </si>
  <si>
    <t>CRAS</t>
  </si>
  <si>
    <t>Cranleigh</t>
  </si>
  <si>
    <t>Crawley SC</t>
  </si>
  <si>
    <t>CRWS</t>
  </si>
  <si>
    <t>Crawley</t>
  </si>
  <si>
    <t>Crediton &amp; District SC</t>
  </si>
  <si>
    <t>CREW</t>
  </si>
  <si>
    <t>Crediton</t>
  </si>
  <si>
    <t>Crewe Flyers SC</t>
  </si>
  <si>
    <t>CREN</t>
  </si>
  <si>
    <t>Crewe Flyers</t>
  </si>
  <si>
    <t>Crosby SC</t>
  </si>
  <si>
    <t>CRON</t>
  </si>
  <si>
    <t>Crosby</t>
  </si>
  <si>
    <t>Croydon Amphibians SC</t>
  </si>
  <si>
    <t>CROL</t>
  </si>
  <si>
    <t>Croydon Amph</t>
  </si>
  <si>
    <t>Crystal Palace Diving Club</t>
  </si>
  <si>
    <t>CRYL</t>
  </si>
  <si>
    <t>Crystal P DC</t>
  </si>
  <si>
    <t>Cults Otters ASC</t>
  </si>
  <si>
    <t>NCOX</t>
  </si>
  <si>
    <t>Cults Otters</t>
  </si>
  <si>
    <t>Cumbernauld ASC</t>
  </si>
  <si>
    <t>WCDX</t>
  </si>
  <si>
    <t>Cumbernauld</t>
  </si>
  <si>
    <t>Cumbria ASA</t>
  </si>
  <si>
    <t>Cumbria</t>
  </si>
  <si>
    <t>Cupar and District Swimming Club</t>
  </si>
  <si>
    <t>ECRX</t>
  </si>
  <si>
    <t>Cupar</t>
  </si>
  <si>
    <t>Cwm Draig Water Polo Club</t>
  </si>
  <si>
    <t>CDWY</t>
  </si>
  <si>
    <t>Cwm Draig WP</t>
  </si>
  <si>
    <t>Cwmbran</t>
  </si>
  <si>
    <t>CWMY</t>
  </si>
  <si>
    <t>Dacorum Artistic SC</t>
  </si>
  <si>
    <t>DAST</t>
  </si>
  <si>
    <t>Dacorum Art</t>
  </si>
  <si>
    <t>Dacorum Diving Club</t>
  </si>
  <si>
    <t>SADT</t>
  </si>
  <si>
    <t>Dacorum DC</t>
  </si>
  <si>
    <t>Darlington Dolphin Masters SC</t>
  </si>
  <si>
    <t>DDME</t>
  </si>
  <si>
    <t>Darlington M</t>
  </si>
  <si>
    <t>Darlington SC</t>
  </si>
  <si>
    <t>DARE</t>
  </si>
  <si>
    <t>Darlington</t>
  </si>
  <si>
    <t>Dartford District SC</t>
  </si>
  <si>
    <t>DARS</t>
  </si>
  <si>
    <t>Dartford</t>
  </si>
  <si>
    <t>Dartmoor Darts Aquatic</t>
  </si>
  <si>
    <t>DDAW</t>
  </si>
  <si>
    <t>Dartmoor DA</t>
  </si>
  <si>
    <t>Dartmouth Swimming Club</t>
  </si>
  <si>
    <t>DSCW</t>
  </si>
  <si>
    <t>Dartmouth SC</t>
  </si>
  <si>
    <t>Darwen Masters Swimming Club</t>
  </si>
  <si>
    <t>DMAN</t>
  </si>
  <si>
    <t>Darwen Mast</t>
  </si>
  <si>
    <t>Daventry Dolphins SC</t>
  </si>
  <si>
    <t>DAVA</t>
  </si>
  <si>
    <t>Daventry</t>
  </si>
  <si>
    <t>Dawlish SC</t>
  </si>
  <si>
    <t>DAWW</t>
  </si>
  <si>
    <t>Dawlish</t>
  </si>
  <si>
    <t>Deal Tri Masters Swim Club</t>
  </si>
  <si>
    <t>DTRS</t>
  </si>
  <si>
    <t>Deal Triath</t>
  </si>
  <si>
    <t>Dearne Valley SC</t>
  </si>
  <si>
    <t>DCME</t>
  </si>
  <si>
    <t>Dearne Vall</t>
  </si>
  <si>
    <t>Deben SC</t>
  </si>
  <si>
    <t>DEBT</t>
  </si>
  <si>
    <t>SFKT</t>
  </si>
  <si>
    <t>Deben</t>
  </si>
  <si>
    <t>Deepings SC</t>
  </si>
  <si>
    <t>DEEA</t>
  </si>
  <si>
    <t>Deepings</t>
  </si>
  <si>
    <t>Delting Dolphins ASC</t>
  </si>
  <si>
    <t>NDDX</t>
  </si>
  <si>
    <t>Delting</t>
  </si>
  <si>
    <t>Denbigh Dragons Swim Club</t>
  </si>
  <si>
    <t>DENY</t>
  </si>
  <si>
    <t>Denbigh D</t>
  </si>
  <si>
    <t>Denbighshire Development Team</t>
  </si>
  <si>
    <t>DDTY</t>
  </si>
  <si>
    <t>Denbig DT</t>
  </si>
  <si>
    <t>Denton Artistic Swimming Club</t>
  </si>
  <si>
    <t>DSSN</t>
  </si>
  <si>
    <t>Denton ASC</t>
  </si>
  <si>
    <t>Derby Excel Swimming Club</t>
  </si>
  <si>
    <t>DEXA</t>
  </si>
  <si>
    <t>Derby Excel</t>
  </si>
  <si>
    <t>Derby Phoenix SC</t>
  </si>
  <si>
    <t>DEPA</t>
  </si>
  <si>
    <t>DerbyPhoenix</t>
  </si>
  <si>
    <t>Derbyshire ASA</t>
  </si>
  <si>
    <t>Derbyshire</t>
  </si>
  <si>
    <t>Dereham &amp; District SC</t>
  </si>
  <si>
    <t>DADT</t>
  </si>
  <si>
    <t>Dereham</t>
  </si>
  <si>
    <t>Derwent Valley SC</t>
  </si>
  <si>
    <t>DEVE</t>
  </si>
  <si>
    <t>Derwent Vall</t>
  </si>
  <si>
    <t>Derwentside SC</t>
  </si>
  <si>
    <t>DERE</t>
  </si>
  <si>
    <t>Derwentside</t>
  </si>
  <si>
    <t>Deveron ASC</t>
  </si>
  <si>
    <t>NDNX</t>
  </si>
  <si>
    <t>Deveron</t>
  </si>
  <si>
    <t>Devizes ASC</t>
  </si>
  <si>
    <t>DEVW</t>
  </si>
  <si>
    <t>Devizes</t>
  </si>
  <si>
    <t>Devon County ASA</t>
  </si>
  <si>
    <t>Devon</t>
  </si>
  <si>
    <t>Devonport RSA</t>
  </si>
  <si>
    <t>DERW</t>
  </si>
  <si>
    <t>Devonport</t>
  </si>
  <si>
    <t>Dewsbury SC</t>
  </si>
  <si>
    <t>DBYE</t>
  </si>
  <si>
    <t>Dewsbury</t>
  </si>
  <si>
    <t>Didcot &amp; Barramundi SC</t>
  </si>
  <si>
    <t>DABS</t>
  </si>
  <si>
    <t>Didcot &amp; Bar</t>
  </si>
  <si>
    <t>Dingwall ASC</t>
  </si>
  <si>
    <t>NDIX</t>
  </si>
  <si>
    <t>Dingwall</t>
  </si>
  <si>
    <t>Dinnaton SC</t>
  </si>
  <si>
    <t>DINW</t>
  </si>
  <si>
    <t>Dinnaton</t>
  </si>
  <si>
    <t>Diss Otters SC</t>
  </si>
  <si>
    <t>DOTT</t>
  </si>
  <si>
    <t>Diss Otters</t>
  </si>
  <si>
    <t>Dive London Aquatics Club</t>
  </si>
  <si>
    <t>DLAL</t>
  </si>
  <si>
    <t>Dive London</t>
  </si>
  <si>
    <t>Dolphins of Spinkhill Swim Club</t>
  </si>
  <si>
    <t>DSSA</t>
  </si>
  <si>
    <t>Spinkhill</t>
  </si>
  <si>
    <t>Doncaster Dartes SC</t>
  </si>
  <si>
    <t>DODE</t>
  </si>
  <si>
    <t>Donc Dartes</t>
  </si>
  <si>
    <t>Dorking Swimming Club</t>
  </si>
  <si>
    <t>DORS</t>
  </si>
  <si>
    <t>Dorking</t>
  </si>
  <si>
    <t>Dorset County ASA</t>
  </si>
  <si>
    <t>Dorset</t>
  </si>
  <si>
    <t>Douglas SC</t>
  </si>
  <si>
    <t>DOUN</t>
  </si>
  <si>
    <t>Douglas</t>
  </si>
  <si>
    <t>Dove Valley SC</t>
  </si>
  <si>
    <t>DOVM</t>
  </si>
  <si>
    <t>Dove Valley</t>
  </si>
  <si>
    <t>Dover Lifeguard Swimming Club</t>
  </si>
  <si>
    <t>DLCS</t>
  </si>
  <si>
    <t>Dover Life</t>
  </si>
  <si>
    <t>Down Syndrome Swimming Great Britain</t>
  </si>
  <si>
    <t>DSST</t>
  </si>
  <si>
    <t>DSS - GB</t>
  </si>
  <si>
    <t>Driffield SC</t>
  </si>
  <si>
    <t>DFDE</t>
  </si>
  <si>
    <t>Driffield</t>
  </si>
  <si>
    <t>Droitwich Dolphins SC</t>
  </si>
  <si>
    <t>DTDM</t>
  </si>
  <si>
    <t>Droitwich</t>
  </si>
  <si>
    <t>Dronfield Dolphins SC</t>
  </si>
  <si>
    <t>DRDA</t>
  </si>
  <si>
    <t>Dronfield</t>
  </si>
  <si>
    <t>DTs</t>
  </si>
  <si>
    <t>DTSW</t>
  </si>
  <si>
    <t>D.T.S</t>
  </si>
  <si>
    <t>Dukinfield Marlins ASC</t>
  </si>
  <si>
    <t>DUKN</t>
  </si>
  <si>
    <t>Dukinfield</t>
  </si>
  <si>
    <t>Dulwich Dolphins</t>
  </si>
  <si>
    <t>DUDL</t>
  </si>
  <si>
    <t>Dulwich Dolp</t>
  </si>
  <si>
    <t>Dumfries ASC</t>
  </si>
  <si>
    <t>WDSX</t>
  </si>
  <si>
    <t>Dumfries</t>
  </si>
  <si>
    <t>Dundee City Aquatics SC</t>
  </si>
  <si>
    <t>MDCX</t>
  </si>
  <si>
    <t>Dun City Aqu</t>
  </si>
  <si>
    <t>Dundee University Swim Club</t>
  </si>
  <si>
    <t>MDUX</t>
  </si>
  <si>
    <t>Dundee Uni</t>
  </si>
  <si>
    <t>Dunedin Swim Team</t>
  </si>
  <si>
    <t>EDDX</t>
  </si>
  <si>
    <t>Dunedin ST</t>
  </si>
  <si>
    <t>Dunfermline ASC</t>
  </si>
  <si>
    <t>EDEX</t>
  </si>
  <si>
    <t>Dunfermline</t>
  </si>
  <si>
    <t>Dunfermline Water Polo Club</t>
  </si>
  <si>
    <t>EDUX</t>
  </si>
  <si>
    <t>Dunfermli Wp</t>
  </si>
  <si>
    <t>Dunmow Atlantis SC</t>
  </si>
  <si>
    <t>DUAT</t>
  </si>
  <si>
    <t>DunmowAtlant</t>
  </si>
  <si>
    <t>Dunoon ASC</t>
  </si>
  <si>
    <t>WDNX</t>
  </si>
  <si>
    <t>Dunoon</t>
  </si>
  <si>
    <t>Duns ASC</t>
  </si>
  <si>
    <t>EDSX</t>
  </si>
  <si>
    <t>Duns</t>
  </si>
  <si>
    <t>Dunstable SC</t>
  </si>
  <si>
    <t>DUBT</t>
  </si>
  <si>
    <t>Dunstable</t>
  </si>
  <si>
    <t>Dunstable Water Polo Club</t>
  </si>
  <si>
    <t>DUWT</t>
  </si>
  <si>
    <t>Dunstable WP</t>
  </si>
  <si>
    <t>Durham City ASC</t>
  </si>
  <si>
    <t>DURE</t>
  </si>
  <si>
    <t>Durham City</t>
  </si>
  <si>
    <t>Durham University SC</t>
  </si>
  <si>
    <t>DUNE</t>
  </si>
  <si>
    <t>Durham Uni</t>
  </si>
  <si>
    <t>Durrington Otters</t>
  </si>
  <si>
    <t>DURW</t>
  </si>
  <si>
    <t>Durrington</t>
  </si>
  <si>
    <t>Dursley Dolphins</t>
  </si>
  <si>
    <t>DDOW</t>
  </si>
  <si>
    <t>Dursley</t>
  </si>
  <si>
    <t>Dyce (Aberdeen) ASC</t>
  </si>
  <si>
    <t>NDAX</t>
  </si>
  <si>
    <t>Dyce</t>
  </si>
  <si>
    <t>Ealing SC</t>
  </si>
  <si>
    <t>EALL</t>
  </si>
  <si>
    <t>Ealing</t>
  </si>
  <si>
    <t>East Anglian Swallow Tails</t>
  </si>
  <si>
    <t>EANT</t>
  </si>
  <si>
    <t>East Anglian</t>
  </si>
  <si>
    <t>East Grinstead Swimming Club</t>
  </si>
  <si>
    <t>EAGS</t>
  </si>
  <si>
    <t>East Grins'd</t>
  </si>
  <si>
    <t>East Invicta eXcel</t>
  </si>
  <si>
    <t>EIES</t>
  </si>
  <si>
    <t>E I eXcel</t>
  </si>
  <si>
    <t>East Kilbride ASC</t>
  </si>
  <si>
    <t>WEKX</t>
  </si>
  <si>
    <t>Eastkilbride</t>
  </si>
  <si>
    <t>East Leeds SC</t>
  </si>
  <si>
    <t>ELEE</t>
  </si>
  <si>
    <t>East Leeds</t>
  </si>
  <si>
    <t>East Lothian Swim Team</t>
  </si>
  <si>
    <t>UELX</t>
  </si>
  <si>
    <t>East Lothian</t>
  </si>
  <si>
    <t>East Midland Region</t>
  </si>
  <si>
    <t>MLDA</t>
  </si>
  <si>
    <t>E M Region</t>
  </si>
  <si>
    <t>East Region</t>
  </si>
  <si>
    <t>EAST</t>
  </si>
  <si>
    <t>East Sutherland Swimming Club</t>
  </si>
  <si>
    <t>NESX</t>
  </si>
  <si>
    <t>E Sutherland</t>
  </si>
  <si>
    <t>Eastbourne SC</t>
  </si>
  <si>
    <t>EASS</t>
  </si>
  <si>
    <t>Eastbourne</t>
  </si>
  <si>
    <t>Eastern Otters Water Polo Club</t>
  </si>
  <si>
    <t>EOTL</t>
  </si>
  <si>
    <t>Eastern Otte</t>
  </si>
  <si>
    <t>Eastleigh SC</t>
  </si>
  <si>
    <t>EATS</t>
  </si>
  <si>
    <t>Eastleigh</t>
  </si>
  <si>
    <t>Eaton Square SC</t>
  </si>
  <si>
    <t>EASL</t>
  </si>
  <si>
    <t>Eaton Squ</t>
  </si>
  <si>
    <t>Eckington SC</t>
  </si>
  <si>
    <t>ECKA</t>
  </si>
  <si>
    <t>Eckington</t>
  </si>
  <si>
    <t>Edenbridge Piranhas SC</t>
  </si>
  <si>
    <t>EDPS</t>
  </si>
  <si>
    <t>Edenbridge</t>
  </si>
  <si>
    <t>Edinburgh Diving Club</t>
  </si>
  <si>
    <t>EEDX</t>
  </si>
  <si>
    <t>Edinburgh Di</t>
  </si>
  <si>
    <t>Edinburgh Synchro ASC</t>
  </si>
  <si>
    <t>EESX</t>
  </si>
  <si>
    <t>Edinburgh Sy</t>
  </si>
  <si>
    <t>Edinburgh University</t>
  </si>
  <si>
    <t>EEUX</t>
  </si>
  <si>
    <t>Edinburgh Un</t>
  </si>
  <si>
    <t>Edlington SC</t>
  </si>
  <si>
    <t>EDLE</t>
  </si>
  <si>
    <t>Edlington</t>
  </si>
  <si>
    <t>Electric Eels of Windsor SC</t>
  </si>
  <si>
    <t>EEWS</t>
  </si>
  <si>
    <t>Electric Els</t>
  </si>
  <si>
    <t>Elgin SC</t>
  </si>
  <si>
    <t>NENX</t>
  </si>
  <si>
    <t>Elgin</t>
  </si>
  <si>
    <t>Ellesmere Port SC</t>
  </si>
  <si>
    <t>ELLN</t>
  </si>
  <si>
    <t>Ellesmere Pt</t>
  </si>
  <si>
    <t>Elmbridge Phoenix SC</t>
  </si>
  <si>
    <t>ELMS</t>
  </si>
  <si>
    <t>Elmbridge</t>
  </si>
  <si>
    <t>Eltham Stingrays</t>
  </si>
  <si>
    <t>EMSL</t>
  </si>
  <si>
    <t>Eltham Sting</t>
  </si>
  <si>
    <t>Enable Arion SC</t>
  </si>
  <si>
    <t>WEAX</t>
  </si>
  <si>
    <t>Enable Arion</t>
  </si>
  <si>
    <t>Enfield Swim Squad</t>
  </si>
  <si>
    <t>ENSL</t>
  </si>
  <si>
    <t>Enfield Sq</t>
  </si>
  <si>
    <t>English Roses Masters WPC</t>
  </si>
  <si>
    <t>ERME</t>
  </si>
  <si>
    <t>EnglishRoses</t>
  </si>
  <si>
    <t>Epping Forest Dist SC</t>
  </si>
  <si>
    <t>EPPT</t>
  </si>
  <si>
    <t>Epping For't</t>
  </si>
  <si>
    <t>Epsom District SC</t>
  </si>
  <si>
    <t>EPSS</t>
  </si>
  <si>
    <t>Epsom Dist</t>
  </si>
  <si>
    <t>Erith &amp; District SC</t>
  </si>
  <si>
    <t>ERIL</t>
  </si>
  <si>
    <t>Erith &amp; Dist</t>
  </si>
  <si>
    <t>Eston SC</t>
  </si>
  <si>
    <t>ESTE</t>
  </si>
  <si>
    <t>Eston</t>
  </si>
  <si>
    <t>Etwall Eagles SC</t>
  </si>
  <si>
    <t>ETEA</t>
  </si>
  <si>
    <t>Etwall</t>
  </si>
  <si>
    <t>Everton Swimming Assoc</t>
  </si>
  <si>
    <t>EVEN</t>
  </si>
  <si>
    <t>Everton</t>
  </si>
  <si>
    <t>Evesham SC</t>
  </si>
  <si>
    <t>EVEM</t>
  </si>
  <si>
    <t>Evesham</t>
  </si>
  <si>
    <t>Exe Masters Swimming Club</t>
  </si>
  <si>
    <t>EMAW</t>
  </si>
  <si>
    <t>Exe Masters</t>
  </si>
  <si>
    <t>Exeter City Swimming Club</t>
  </si>
  <si>
    <t>EXCW</t>
  </si>
  <si>
    <t>Exeter City</t>
  </si>
  <si>
    <t>Exeter University Alumni Swimming Club</t>
  </si>
  <si>
    <t>EUAW</t>
  </si>
  <si>
    <t>Exeter Uni A</t>
  </si>
  <si>
    <t>Exeter University Water Polo Club</t>
  </si>
  <si>
    <t>ECWW</t>
  </si>
  <si>
    <t>Exeter Un WP</t>
  </si>
  <si>
    <t>Exeter Waterpolo &amp; Swimming Club</t>
  </si>
  <si>
    <t>EXEW</t>
  </si>
  <si>
    <t>Exeter WP&amp;SC</t>
  </si>
  <si>
    <t>Exmouth Swimming &amp; Lifesaving Society</t>
  </si>
  <si>
    <t>EXMW</t>
  </si>
  <si>
    <t>Exmouth</t>
  </si>
  <si>
    <t>Eyemouth &amp; District ASC</t>
  </si>
  <si>
    <t>EEHX</t>
  </si>
  <si>
    <t>Eyemouth</t>
  </si>
  <si>
    <t>Falkirk Inter-Region Swim Team</t>
  </si>
  <si>
    <t>UFTX</t>
  </si>
  <si>
    <t>F.I.R.S.T.</t>
  </si>
  <si>
    <t>Falkirk Otters ASC</t>
  </si>
  <si>
    <t>WFOX</t>
  </si>
  <si>
    <t>Falkirk</t>
  </si>
  <si>
    <t>Fareham Nomads SC</t>
  </si>
  <si>
    <t>FANS</t>
  </si>
  <si>
    <t>Fareham N'ds</t>
  </si>
  <si>
    <t>Farnham SC</t>
  </si>
  <si>
    <t>FARS</t>
  </si>
  <si>
    <t>Farnham</t>
  </si>
  <si>
    <t>Fauldhouse Penguins SC</t>
  </si>
  <si>
    <t>EFPX</t>
  </si>
  <si>
    <t>Fauldhouse</t>
  </si>
  <si>
    <t>Faversham SC</t>
  </si>
  <si>
    <t>FAVS</t>
  </si>
  <si>
    <t>Faversham</t>
  </si>
  <si>
    <t>Felixstowe SC</t>
  </si>
  <si>
    <t>FLXT</t>
  </si>
  <si>
    <t>Felixstowe</t>
  </si>
  <si>
    <t>Feltham SC</t>
  </si>
  <si>
    <t>FELL</t>
  </si>
  <si>
    <t>Feltham</t>
  </si>
  <si>
    <t>Ferry Amateur Swim Team</t>
  </si>
  <si>
    <t>EFAX</t>
  </si>
  <si>
    <t>FerryAmateur</t>
  </si>
  <si>
    <t>Fife North East Swim Team</t>
  </si>
  <si>
    <t>UFNX</t>
  </si>
  <si>
    <t>FiNSEST</t>
  </si>
  <si>
    <t>Fife Synchronised Swimming Club</t>
  </si>
  <si>
    <t>EFEX</t>
  </si>
  <si>
    <t>Fife Synchro</t>
  </si>
  <si>
    <t>Fins CSC</t>
  </si>
  <si>
    <t>EFSX</t>
  </si>
  <si>
    <t>Fins</t>
  </si>
  <si>
    <t>Fishguard Flyers</t>
  </si>
  <si>
    <t>FISY</t>
  </si>
  <si>
    <t>Fishguard</t>
  </si>
  <si>
    <t>Fleetwood &amp; District SC</t>
  </si>
  <si>
    <t>FLEN</t>
  </si>
  <si>
    <t>Fleetwood</t>
  </si>
  <si>
    <t>Flint Swimming Club</t>
  </si>
  <si>
    <t>FLIY</t>
  </si>
  <si>
    <t>Flint</t>
  </si>
  <si>
    <t>Flitwick Dolphins SC</t>
  </si>
  <si>
    <t>MBDT</t>
  </si>
  <si>
    <t>Flitwick</t>
  </si>
  <si>
    <t>Flixton SC</t>
  </si>
  <si>
    <t>FSTN</t>
  </si>
  <si>
    <t>Flixton</t>
  </si>
  <si>
    <t>Folkestone SC</t>
  </si>
  <si>
    <t>FOLS</t>
  </si>
  <si>
    <t>Folkestone</t>
  </si>
  <si>
    <t>Forfar ASC</t>
  </si>
  <si>
    <t>MFRX</t>
  </si>
  <si>
    <t>Forfar</t>
  </si>
  <si>
    <t>Formby Swimming Club</t>
  </si>
  <si>
    <t>FSCN</t>
  </si>
  <si>
    <t>Formby SC</t>
  </si>
  <si>
    <t>Forres Blu Fins ASC</t>
  </si>
  <si>
    <t>NFBX</t>
  </si>
  <si>
    <t>Forres</t>
  </si>
  <si>
    <t>Forth Valley WPC</t>
  </si>
  <si>
    <t>WFVX</t>
  </si>
  <si>
    <t>Forth Valley</t>
  </si>
  <si>
    <t>Forward Hillingdon Squad</t>
  </si>
  <si>
    <t>FORL</t>
  </si>
  <si>
    <t>Forward Hill</t>
  </si>
  <si>
    <t>Free Style SC</t>
  </si>
  <si>
    <t>NFSX</t>
  </si>
  <si>
    <t>Free Style</t>
  </si>
  <si>
    <t>Frognal Masters Swimming Club</t>
  </si>
  <si>
    <t>FMSL</t>
  </si>
  <si>
    <t>Frognal Mast</t>
  </si>
  <si>
    <t>Frome SC</t>
  </si>
  <si>
    <t>FROW</t>
  </si>
  <si>
    <t>Frome</t>
  </si>
  <si>
    <t>Gainsborough Dolphins SC</t>
  </si>
  <si>
    <t>GRDA</t>
  </si>
  <si>
    <t>Gainsborough</t>
  </si>
  <si>
    <t>Galashiels ASC</t>
  </si>
  <si>
    <t>EGAX</t>
  </si>
  <si>
    <t>Galashiels</t>
  </si>
  <si>
    <t>Garioch ASC</t>
  </si>
  <si>
    <t>NGHX</t>
  </si>
  <si>
    <t>Garioch</t>
  </si>
  <si>
    <t>Garstang SC</t>
  </si>
  <si>
    <t>GTGN</t>
  </si>
  <si>
    <t>Garstang</t>
  </si>
  <si>
    <t>Garston SC</t>
  </si>
  <si>
    <t>GARN</t>
  </si>
  <si>
    <t>Garston</t>
  </si>
  <si>
    <t>Gateshead &amp; Whickham SC</t>
  </si>
  <si>
    <t>GAWE</t>
  </si>
  <si>
    <t>Gates &amp;Whick</t>
  </si>
  <si>
    <t>Gateshead Artistic Swimming Club</t>
  </si>
  <si>
    <t>GHSE</t>
  </si>
  <si>
    <t>Gates Art</t>
  </si>
  <si>
    <t>Gele Gators</t>
  </si>
  <si>
    <t>GGEY</t>
  </si>
  <si>
    <t>Glasgow Nomads SC</t>
  </si>
  <si>
    <t>WNSX</t>
  </si>
  <si>
    <t>Glasgow Nmds</t>
  </si>
  <si>
    <t>Glasgow University Swim Team</t>
  </si>
  <si>
    <t>WGUX</t>
  </si>
  <si>
    <t>Glasgow Uni</t>
  </si>
  <si>
    <t>Glasgow Western Masters ASC</t>
  </si>
  <si>
    <t>WWMX</t>
  </si>
  <si>
    <t>Glasgow Wm</t>
  </si>
  <si>
    <t>Glenrothes ASC</t>
  </si>
  <si>
    <t>EGSX</t>
  </si>
  <si>
    <t>Glenrothes</t>
  </si>
  <si>
    <t>Glossop ASC</t>
  </si>
  <si>
    <t>GLOA</t>
  </si>
  <si>
    <t>Glossop</t>
  </si>
  <si>
    <t>Gloucester ASA</t>
  </si>
  <si>
    <t>Gloucs</t>
  </si>
  <si>
    <t>Gloucester City SC</t>
  </si>
  <si>
    <t>GLOW</t>
  </si>
  <si>
    <t>Gloucester</t>
  </si>
  <si>
    <t>Gloucester Masters SC</t>
  </si>
  <si>
    <t>GLMW</t>
  </si>
  <si>
    <t>Gloucester M</t>
  </si>
  <si>
    <t>Godalming ASC</t>
  </si>
  <si>
    <t>GODS</t>
  </si>
  <si>
    <t>Godalming</t>
  </si>
  <si>
    <t>Gosport Dolphins SC</t>
  </si>
  <si>
    <t>GOSS</t>
  </si>
  <si>
    <t>Gosport</t>
  </si>
  <si>
    <t>Grangemouth ASC</t>
  </si>
  <si>
    <t>WGHX</t>
  </si>
  <si>
    <t>Grangemouth</t>
  </si>
  <si>
    <t>Grantham SC</t>
  </si>
  <si>
    <t>GRNA</t>
  </si>
  <si>
    <t>Grantham</t>
  </si>
  <si>
    <t>Grantham Water Polo Club</t>
  </si>
  <si>
    <t>KWPA</t>
  </si>
  <si>
    <t>Grantham WP</t>
  </si>
  <si>
    <t>Grantown-on-Spey SC</t>
  </si>
  <si>
    <t>NGRX</t>
  </si>
  <si>
    <t>Grantown</t>
  </si>
  <si>
    <t>Gravesend &amp; Northfleet Club Link Programme</t>
  </si>
  <si>
    <t>GRAQ</t>
  </si>
  <si>
    <t>GravesendCLP</t>
  </si>
  <si>
    <t>Gravesend &amp; Northfleet SC</t>
  </si>
  <si>
    <t>GRAS</t>
  </si>
  <si>
    <t>Gravesend</t>
  </si>
  <si>
    <t>Great Britain Deaf Swimming Club</t>
  </si>
  <si>
    <t>BODS</t>
  </si>
  <si>
    <t>British Deaf</t>
  </si>
  <si>
    <t>Great Britain Police</t>
  </si>
  <si>
    <t>GBPE</t>
  </si>
  <si>
    <t>G B Police</t>
  </si>
  <si>
    <t>Great Harwood Otters SC</t>
  </si>
  <si>
    <t>GHON</t>
  </si>
  <si>
    <t>Gt Harwood</t>
  </si>
  <si>
    <t>Great Yarmouth SC</t>
  </si>
  <si>
    <t>GYAT</t>
  </si>
  <si>
    <t>Gt Yarmouth</t>
  </si>
  <si>
    <t>Green Arrows SSC</t>
  </si>
  <si>
    <t>GASA</t>
  </si>
  <si>
    <t>Green Arrows</t>
  </si>
  <si>
    <t>Greenwich Royals SC</t>
  </si>
  <si>
    <t>GWRL</t>
  </si>
  <si>
    <t>Gwich Royals</t>
  </si>
  <si>
    <t>Grove ASC</t>
  </si>
  <si>
    <t>EGEX</t>
  </si>
  <si>
    <t>Grove</t>
  </si>
  <si>
    <t>Guernsey Swimming Club</t>
  </si>
  <si>
    <t>GUES</t>
  </si>
  <si>
    <t>Guernsey</t>
  </si>
  <si>
    <t>Guernsey Water Polo LBG</t>
  </si>
  <si>
    <t>GWPS</t>
  </si>
  <si>
    <t>Guernsey WP</t>
  </si>
  <si>
    <t>Guildford City Swimming Club</t>
  </si>
  <si>
    <t>GUIS</t>
  </si>
  <si>
    <t>Guildford Ct</t>
  </si>
  <si>
    <t>Guildford Water Polo Club</t>
  </si>
  <si>
    <t>CRNS</t>
  </si>
  <si>
    <t>Guildford WP</t>
  </si>
  <si>
    <t>Guisborough SC</t>
  </si>
  <si>
    <t>GUIE</t>
  </si>
  <si>
    <t>Guisborough</t>
  </si>
  <si>
    <t>Hackney Aquatics Club</t>
  </si>
  <si>
    <t>HAGL</t>
  </si>
  <si>
    <t>Hackney</t>
  </si>
  <si>
    <t>Haddington &amp; District ASC</t>
  </si>
  <si>
    <t>EHNX</t>
  </si>
  <si>
    <t>Haddington</t>
  </si>
  <si>
    <t>Hadleigh and Sudbury Swimming Club</t>
  </si>
  <si>
    <t>HADT</t>
  </si>
  <si>
    <t>Hadleigh</t>
  </si>
  <si>
    <t>Hailes ASC</t>
  </si>
  <si>
    <t>EHAX</t>
  </si>
  <si>
    <t>Hailes</t>
  </si>
  <si>
    <t>Hailsham SC</t>
  </si>
  <si>
    <t>HAIS</t>
  </si>
  <si>
    <t>Hailsham</t>
  </si>
  <si>
    <t>Halesowen SC</t>
  </si>
  <si>
    <t>HALM</t>
  </si>
  <si>
    <t>Halesowen</t>
  </si>
  <si>
    <t>Halesworth &amp; District SC</t>
  </si>
  <si>
    <t>HSWT</t>
  </si>
  <si>
    <t>Halesworth</t>
  </si>
  <si>
    <t>Halifax SC</t>
  </si>
  <si>
    <t>HALE</t>
  </si>
  <si>
    <t>Halifax</t>
  </si>
  <si>
    <t>Hallam Swimming</t>
  </si>
  <si>
    <t>HAAE</t>
  </si>
  <si>
    <t>Hallam</t>
  </si>
  <si>
    <t>Halstead Club Link Programme</t>
  </si>
  <si>
    <t>HCLQ</t>
  </si>
  <si>
    <t>Halstead CLP</t>
  </si>
  <si>
    <t>Halstead Swimming Club</t>
  </si>
  <si>
    <t>HAST</t>
  </si>
  <si>
    <t>Halstead</t>
  </si>
  <si>
    <t>Halton SC</t>
  </si>
  <si>
    <t>WIDN</t>
  </si>
  <si>
    <t>Halton</t>
  </si>
  <si>
    <t>Hamble Aquatics Swim Team</t>
  </si>
  <si>
    <t>HAQS</t>
  </si>
  <si>
    <t>Hamble Aq</t>
  </si>
  <si>
    <t>Hambleton Swim Squad</t>
  </si>
  <si>
    <t>HASE</t>
  </si>
  <si>
    <t>Hambleton SS</t>
  </si>
  <si>
    <t>Hamilton Baths ASC</t>
  </si>
  <si>
    <t>WHBX</t>
  </si>
  <si>
    <t>Hamilton</t>
  </si>
  <si>
    <t>Hamilton Dolphins</t>
  </si>
  <si>
    <t>WHNX</t>
  </si>
  <si>
    <t>Hamilton Dol</t>
  </si>
  <si>
    <t>Hamilton Water Polo Club</t>
  </si>
  <si>
    <t>WHWX</t>
  </si>
  <si>
    <t>Hamilton WPC</t>
  </si>
  <si>
    <t>Hampshire County ASA</t>
  </si>
  <si>
    <t>Hampshire</t>
  </si>
  <si>
    <t>Hampstead Heath Winter SC</t>
  </si>
  <si>
    <t>HHWL</t>
  </si>
  <si>
    <t>HampsteadHea</t>
  </si>
  <si>
    <t>Handsworth Grammar Sch Old Boys</t>
  </si>
  <si>
    <t>HGSM</t>
  </si>
  <si>
    <t>Hands Gsob</t>
  </si>
  <si>
    <t>Haringey Aquatics</t>
  </si>
  <si>
    <t>HABL</t>
  </si>
  <si>
    <t>Haringey</t>
  </si>
  <si>
    <t>Harlow Penguin SC</t>
  </si>
  <si>
    <t>HALT</t>
  </si>
  <si>
    <t>Harlow Pen</t>
  </si>
  <si>
    <t>Harpenden Swimming Club</t>
  </si>
  <si>
    <t>HRPT</t>
  </si>
  <si>
    <t>Harpenden</t>
  </si>
  <si>
    <t>Harpurhey SC</t>
  </si>
  <si>
    <t>HARN</t>
  </si>
  <si>
    <t>Harpurhey</t>
  </si>
  <si>
    <t>Harrogate District SC</t>
  </si>
  <si>
    <t>HARE</t>
  </si>
  <si>
    <t>Harrogate</t>
  </si>
  <si>
    <t>Harrogate Diving Club</t>
  </si>
  <si>
    <t>HDCE</t>
  </si>
  <si>
    <t>Harrogate DC</t>
  </si>
  <si>
    <t>Harrow Scout &amp; Guide SC</t>
  </si>
  <si>
    <t>HRWL</t>
  </si>
  <si>
    <t>Harrow S&amp;G</t>
  </si>
  <si>
    <t>Hart Swimming Club</t>
  </si>
  <si>
    <t>HARS</t>
  </si>
  <si>
    <t>Hart</t>
  </si>
  <si>
    <t>Hartlepool SC</t>
  </si>
  <si>
    <t>HATE</t>
  </si>
  <si>
    <t>Hartlepool</t>
  </si>
  <si>
    <t>Harwich Dovercourt/Parkeston SC</t>
  </si>
  <si>
    <t>HDPT</t>
  </si>
  <si>
    <t>Harwich DP</t>
  </si>
  <si>
    <t>Haslemere Swimming Club</t>
  </si>
  <si>
    <t>HSMS</t>
  </si>
  <si>
    <t>Haslemere</t>
  </si>
  <si>
    <t>Hastings Seagull SC</t>
  </si>
  <si>
    <t>HSGS</t>
  </si>
  <si>
    <t>Hastings</t>
  </si>
  <si>
    <t>Hatfield SC</t>
  </si>
  <si>
    <t>HATT</t>
  </si>
  <si>
    <t>Hatfield</t>
  </si>
  <si>
    <t>Havant &amp; Waterlooville SC</t>
  </si>
  <si>
    <t>HVWS</t>
  </si>
  <si>
    <t>Havant &amp; Wat</t>
  </si>
  <si>
    <t>Haverfordwest</t>
  </si>
  <si>
    <t>HAVY</t>
  </si>
  <si>
    <t>Haverfordwes</t>
  </si>
  <si>
    <t>Havering Cormorants Diving Club</t>
  </si>
  <si>
    <t>ECDL</t>
  </si>
  <si>
    <t>Havering DC</t>
  </si>
  <si>
    <t>Hawick &amp; Teviotdale ASC</t>
  </si>
  <si>
    <t>EHTX</t>
  </si>
  <si>
    <t>Hawick &amp; Td</t>
  </si>
  <si>
    <t>Hazel Gr/Bramhall (Saracens) SC</t>
  </si>
  <si>
    <t>HAZN</t>
  </si>
  <si>
    <t>Hazel Grove</t>
  </si>
  <si>
    <t>Heads of the Valleys</t>
  </si>
  <si>
    <t>HOVY</t>
  </si>
  <si>
    <t>Heads Valley</t>
  </si>
  <si>
    <t>Heart Of Midlothian ASC</t>
  </si>
  <si>
    <t>EHMX</t>
  </si>
  <si>
    <t>Heart Of Mid</t>
  </si>
  <si>
    <t>Heath Town SC</t>
  </si>
  <si>
    <t>HTHM</t>
  </si>
  <si>
    <t>Heath Town</t>
  </si>
  <si>
    <t>Hebburn Metro SC</t>
  </si>
  <si>
    <t>HEBE</t>
  </si>
  <si>
    <t>Hebburn Met</t>
  </si>
  <si>
    <t>Helensburgh ASC</t>
  </si>
  <si>
    <t>WHHX</t>
  </si>
  <si>
    <t>Helensburgh</t>
  </si>
  <si>
    <t>Hemel Hempstead SC</t>
  </si>
  <si>
    <t>HEMT</t>
  </si>
  <si>
    <t>Hemel Hemp</t>
  </si>
  <si>
    <t>Henley Leisure Swimming Club</t>
  </si>
  <si>
    <t>HLSS</t>
  </si>
  <si>
    <t>Henley Leis</t>
  </si>
  <si>
    <t>Henley SC</t>
  </si>
  <si>
    <t>HENS</t>
  </si>
  <si>
    <t>Henley</t>
  </si>
  <si>
    <t>Herne Bay L&amp;SC</t>
  </si>
  <si>
    <t>HNBS</t>
  </si>
  <si>
    <t>Herne Bay</t>
  </si>
  <si>
    <t>Heron Swim Team Somerset</t>
  </si>
  <si>
    <t>HCEW</t>
  </si>
  <si>
    <t>Heron</t>
  </si>
  <si>
    <t>Hertford SC</t>
  </si>
  <si>
    <t>HERT</t>
  </si>
  <si>
    <t>Hertford</t>
  </si>
  <si>
    <t>Hertfordshire Aquatics Club</t>
  </si>
  <si>
    <t>HACT</t>
  </si>
  <si>
    <t>Herts A C</t>
  </si>
  <si>
    <t>Hetton SC</t>
  </si>
  <si>
    <t>HETE</t>
  </si>
  <si>
    <t>Hetton</t>
  </si>
  <si>
    <t>Highgate DC (Kent)</t>
  </si>
  <si>
    <t>HDCS</t>
  </si>
  <si>
    <t>Highgate DC</t>
  </si>
  <si>
    <t>Highland Disability Swim Team</t>
  </si>
  <si>
    <t>NHDX</t>
  </si>
  <si>
    <t>Highland Dis</t>
  </si>
  <si>
    <t>Highland Swim Team</t>
  </si>
  <si>
    <t>UHIX</t>
  </si>
  <si>
    <t>Highland</t>
  </si>
  <si>
    <t>Highworth Phoenix Diving Club</t>
  </si>
  <si>
    <t>TDCW</t>
  </si>
  <si>
    <t>Highw Pho DC</t>
  </si>
  <si>
    <t>Hillingdon Swimming Club</t>
  </si>
  <si>
    <t>HISL</t>
  </si>
  <si>
    <t>Hillingdon</t>
  </si>
  <si>
    <t>Hinckley SC</t>
  </si>
  <si>
    <t>HINA</t>
  </si>
  <si>
    <t>Hinckley</t>
  </si>
  <si>
    <t>Hindley SC</t>
  </si>
  <si>
    <t>HINN</t>
  </si>
  <si>
    <t>Hindley</t>
  </si>
  <si>
    <t>Hitchin SC</t>
  </si>
  <si>
    <t>HITT</t>
  </si>
  <si>
    <t>Hitchin</t>
  </si>
  <si>
    <t>Hoddesdon SC</t>
  </si>
  <si>
    <t>HODT</t>
  </si>
  <si>
    <t>Hoddesdon</t>
  </si>
  <si>
    <t>Holywell Swimming Club</t>
  </si>
  <si>
    <t>HOLY</t>
  </si>
  <si>
    <t>Holywell</t>
  </si>
  <si>
    <t>Honiton SC</t>
  </si>
  <si>
    <t>HONW</t>
  </si>
  <si>
    <t>Honiton</t>
  </si>
  <si>
    <t>Horncastle Otters SC</t>
  </si>
  <si>
    <t>HORA</t>
  </si>
  <si>
    <t>Horncastle</t>
  </si>
  <si>
    <t>Hornchurch SC</t>
  </si>
  <si>
    <t>HORL</t>
  </si>
  <si>
    <t>Hornchurch</t>
  </si>
  <si>
    <t>Horton &amp; Broadway Swimming Club</t>
  </si>
  <si>
    <t>HORW</t>
  </si>
  <si>
    <t>Horton</t>
  </si>
  <si>
    <t>Horwich Leisure Centre SC</t>
  </si>
  <si>
    <t>HLCN</t>
  </si>
  <si>
    <t>Horwich</t>
  </si>
  <si>
    <t>Hounslow Jets</t>
  </si>
  <si>
    <t>HOJL</t>
  </si>
  <si>
    <t>HounslowJets</t>
  </si>
  <si>
    <t>Howe Bridge Aces SC</t>
  </si>
  <si>
    <t>HBAN</t>
  </si>
  <si>
    <t>Howe Bridge</t>
  </si>
  <si>
    <t>Hoylake SC</t>
  </si>
  <si>
    <t>HOYN</t>
  </si>
  <si>
    <t>Hoylake</t>
  </si>
  <si>
    <t>Hucknall SC</t>
  </si>
  <si>
    <t>HUKA</t>
  </si>
  <si>
    <t>Hucknall</t>
  </si>
  <si>
    <t>Hucknall WPC</t>
  </si>
  <si>
    <t>RRHA</t>
  </si>
  <si>
    <t>Hucknall WP</t>
  </si>
  <si>
    <t>Huddersfield Otters SC</t>
  </si>
  <si>
    <t>HUOE</t>
  </si>
  <si>
    <t>Hud Otters</t>
  </si>
  <si>
    <t>Hull Water Polo Club</t>
  </si>
  <si>
    <t>HWPE</t>
  </si>
  <si>
    <t>Hull WP</t>
  </si>
  <si>
    <t>Huntingdon Piranhas SC</t>
  </si>
  <si>
    <t>HUNT</t>
  </si>
  <si>
    <t>Huntingdon</t>
  </si>
  <si>
    <t>Huntly ASC</t>
  </si>
  <si>
    <t>NHYX</t>
  </si>
  <si>
    <t>Huntly</t>
  </si>
  <si>
    <t>Hyde Seal Swimming Club</t>
  </si>
  <si>
    <t>HYDN</t>
  </si>
  <si>
    <t>Hyde Seal</t>
  </si>
  <si>
    <t>Hythe Aqua</t>
  </si>
  <si>
    <t>HYTS</t>
  </si>
  <si>
    <t>Hythe</t>
  </si>
  <si>
    <t>Hythe Artistic Swimming Club</t>
  </si>
  <si>
    <t>HYAS</t>
  </si>
  <si>
    <t>Hythe Art</t>
  </si>
  <si>
    <t>Ilfracombe SC</t>
  </si>
  <si>
    <t>ILFW</t>
  </si>
  <si>
    <t>Ilfracombe</t>
  </si>
  <si>
    <t>Ilkeston SC</t>
  </si>
  <si>
    <t>ILKA</t>
  </si>
  <si>
    <t>Ilkeston</t>
  </si>
  <si>
    <t>Ilkley SC</t>
  </si>
  <si>
    <t>ILKE</t>
  </si>
  <si>
    <t>Ilkley</t>
  </si>
  <si>
    <t>Ilminster Swimming Club</t>
  </si>
  <si>
    <t>ILMW</t>
  </si>
  <si>
    <t>Ilminster</t>
  </si>
  <si>
    <t>Imperial College Union Synchronised Swimming</t>
  </si>
  <si>
    <t>ICSL</t>
  </si>
  <si>
    <t>Imperial CU</t>
  </si>
  <si>
    <t>Impington SC</t>
  </si>
  <si>
    <t>IMPT</t>
  </si>
  <si>
    <t>Impington</t>
  </si>
  <si>
    <t>Incas</t>
  </si>
  <si>
    <t>EISX</t>
  </si>
  <si>
    <t>InSync - Milton Keynes Synchronised Swimming Club</t>
  </si>
  <si>
    <t>ISMS</t>
  </si>
  <si>
    <t>InSync - MK</t>
  </si>
  <si>
    <t>Inverclyde ASC</t>
  </si>
  <si>
    <t>WIEX</t>
  </si>
  <si>
    <t>Inverclyde</t>
  </si>
  <si>
    <t>Inverclyde Masters ASC</t>
  </si>
  <si>
    <t>WIMX</t>
  </si>
  <si>
    <t>Inverclyde M</t>
  </si>
  <si>
    <t>Inverleith</t>
  </si>
  <si>
    <t>EIHX</t>
  </si>
  <si>
    <t>Inverness ASC</t>
  </si>
  <si>
    <t>NISX</t>
  </si>
  <si>
    <t>Inverness</t>
  </si>
  <si>
    <t>Invicta WPC</t>
  </si>
  <si>
    <t>INVS</t>
  </si>
  <si>
    <t>Invicta WP</t>
  </si>
  <si>
    <t>Islay &amp; Jura Dolphins ASC</t>
  </si>
  <si>
    <t>WIJX</t>
  </si>
  <si>
    <t>Islay &amp; Jura</t>
  </si>
  <si>
    <t>Isle of Man Swimming Club</t>
  </si>
  <si>
    <t>IOMN</t>
  </si>
  <si>
    <t>Io Man</t>
  </si>
  <si>
    <t>Isle Of Wight Marlins Swim Club</t>
  </si>
  <si>
    <t>IOMS</t>
  </si>
  <si>
    <t>Io Wight Ma</t>
  </si>
  <si>
    <t>Isleworth Penguin SC</t>
  </si>
  <si>
    <t>ISLL</t>
  </si>
  <si>
    <t>Isleworth</t>
  </si>
  <si>
    <t>Jersey Long Distance</t>
  </si>
  <si>
    <t>JLDS</t>
  </si>
  <si>
    <t>Jersey LDSC</t>
  </si>
  <si>
    <t>Jersey SC</t>
  </si>
  <si>
    <t>JERS</t>
  </si>
  <si>
    <t>Jersey</t>
  </si>
  <si>
    <t>Jersey Water Polo Association</t>
  </si>
  <si>
    <t>JWPS</t>
  </si>
  <si>
    <t>Jersey WP</t>
  </si>
  <si>
    <t>Kelso ASC</t>
  </si>
  <si>
    <t>EKOX</t>
  </si>
  <si>
    <t>Kelso</t>
  </si>
  <si>
    <t>Kendal SC</t>
  </si>
  <si>
    <t>KENN</t>
  </si>
  <si>
    <t>Kendal</t>
  </si>
  <si>
    <t>Kenilworth Masters SC</t>
  </si>
  <si>
    <t>KEMM</t>
  </si>
  <si>
    <t>Kenilworth M</t>
  </si>
  <si>
    <t>Kent County ASA</t>
  </si>
  <si>
    <t>Kent</t>
  </si>
  <si>
    <t>Kent Weald Swim Squad</t>
  </si>
  <si>
    <t>KWSS</t>
  </si>
  <si>
    <t>Kent Weald</t>
  </si>
  <si>
    <t>Kernow Artistic Swimming Club</t>
  </si>
  <si>
    <t>SAYW</t>
  </si>
  <si>
    <t>Kernow</t>
  </si>
  <si>
    <t>Kettering Amateur Swimming Club</t>
  </si>
  <si>
    <t>KETA</t>
  </si>
  <si>
    <t>Kettering</t>
  </si>
  <si>
    <t>Keynsham SC</t>
  </si>
  <si>
    <t>KEYW</t>
  </si>
  <si>
    <t>Keynsham</t>
  </si>
  <si>
    <t>Kidlington &amp; Gosford SC</t>
  </si>
  <si>
    <t>KAGS</t>
  </si>
  <si>
    <t>Kidlington</t>
  </si>
  <si>
    <t>Killerwhales SC (Havering)</t>
  </si>
  <si>
    <t>KILL</t>
  </si>
  <si>
    <t>Killerwhales</t>
  </si>
  <si>
    <t>Kilmarnock ASC</t>
  </si>
  <si>
    <t>WKKX</t>
  </si>
  <si>
    <t>Kilmarnock</t>
  </si>
  <si>
    <t>Kimberley SC</t>
  </si>
  <si>
    <t>KIMA</t>
  </si>
  <si>
    <t>Kimberley</t>
  </si>
  <si>
    <t>Kingfishers Scarborough SC</t>
  </si>
  <si>
    <t>KINE</t>
  </si>
  <si>
    <t>King'f Scar</t>
  </si>
  <si>
    <t>Kings Cormorants SC</t>
  </si>
  <si>
    <t>KCSL</t>
  </si>
  <si>
    <t>Kings Corm</t>
  </si>
  <si>
    <t>Kings Langley SC</t>
  </si>
  <si>
    <t>KINT</t>
  </si>
  <si>
    <t>KingsLangley</t>
  </si>
  <si>
    <t>Kingsbridge Kingfishers SC</t>
  </si>
  <si>
    <t>KKFW</t>
  </si>
  <si>
    <t>Kingsbridge</t>
  </si>
  <si>
    <t>Kingsbury Aquarius SC</t>
  </si>
  <si>
    <t>KAQM</t>
  </si>
  <si>
    <t>Kingsbury</t>
  </si>
  <si>
    <t>Kingston ASC</t>
  </si>
  <si>
    <t>WKNX</t>
  </si>
  <si>
    <t>Kingston</t>
  </si>
  <si>
    <t>Kingston Royals SC</t>
  </si>
  <si>
    <t>KIRL</t>
  </si>
  <si>
    <t>Kingston Roy</t>
  </si>
  <si>
    <t>Kingston Synchronised SC</t>
  </si>
  <si>
    <t>KLDS</t>
  </si>
  <si>
    <t>Kingston Syn</t>
  </si>
  <si>
    <t>Kingston Upon Hull SC</t>
  </si>
  <si>
    <t>KUHE</t>
  </si>
  <si>
    <t>KingstonHull</t>
  </si>
  <si>
    <t>Kinross Otters ASC</t>
  </si>
  <si>
    <t>MKOX</t>
  </si>
  <si>
    <t>Kinross</t>
  </si>
  <si>
    <t>Kintyre ASC</t>
  </si>
  <si>
    <t>WKEX</t>
  </si>
  <si>
    <t>Kintyre</t>
  </si>
  <si>
    <t>Kippax SC</t>
  </si>
  <si>
    <t>KIPE</t>
  </si>
  <si>
    <t>Kippax</t>
  </si>
  <si>
    <t>Kirkcaldy ASC</t>
  </si>
  <si>
    <t>EKYX</t>
  </si>
  <si>
    <t>Kirkcaldy</t>
  </si>
  <si>
    <t>Kirkcudbright SC</t>
  </si>
  <si>
    <t>WKTX</t>
  </si>
  <si>
    <t>Kirkcudbrigt</t>
  </si>
  <si>
    <t>Kirkham &amp; Wesham SC</t>
  </si>
  <si>
    <t>KIRN</t>
  </si>
  <si>
    <t>Kirkham Wesh</t>
  </si>
  <si>
    <t>Kirkintilloch &amp; Kilsyth ASC</t>
  </si>
  <si>
    <t>WKHX</t>
  </si>
  <si>
    <t>Kirkintilloc</t>
  </si>
  <si>
    <t>Knottingley ASC</t>
  </si>
  <si>
    <t>KNTE</t>
  </si>
  <si>
    <t>Knottingley</t>
  </si>
  <si>
    <t>Knutsford Amateur Swimming Club</t>
  </si>
  <si>
    <t>KNUN</t>
  </si>
  <si>
    <t>Knutsford</t>
  </si>
  <si>
    <t>Lanark</t>
  </si>
  <si>
    <t>WLKX</t>
  </si>
  <si>
    <t>Lancashire County WPSA</t>
  </si>
  <si>
    <t>Lancashire</t>
  </si>
  <si>
    <t>Lancashire Tridents (Blackburn)</t>
  </si>
  <si>
    <t>LTBN</t>
  </si>
  <si>
    <t>L'shire Trid</t>
  </si>
  <si>
    <t>Lancaster City SC</t>
  </si>
  <si>
    <t>LANN</t>
  </si>
  <si>
    <t>Lancaster</t>
  </si>
  <si>
    <t>Lancing College Swimming Club</t>
  </si>
  <si>
    <t>LCSS</t>
  </si>
  <si>
    <t>Lancing Col</t>
  </si>
  <si>
    <t>Larkfield SC</t>
  </si>
  <si>
    <t>LARS</t>
  </si>
  <si>
    <t>Larkfield</t>
  </si>
  <si>
    <t>Larkhall Avondale ASC</t>
  </si>
  <si>
    <t>WLAX</t>
  </si>
  <si>
    <t>Larkhall</t>
  </si>
  <si>
    <t>Larkhall Water Polo Club</t>
  </si>
  <si>
    <t>WLWX</t>
  </si>
  <si>
    <t>Larkhall WPC</t>
  </si>
  <si>
    <t>Launceston SC</t>
  </si>
  <si>
    <t>LSCW</t>
  </si>
  <si>
    <t>Launceston</t>
  </si>
  <si>
    <t>Leamington Spa SC</t>
  </si>
  <si>
    <t>SPAM</t>
  </si>
  <si>
    <t>Leamington</t>
  </si>
  <si>
    <t>Leander SC</t>
  </si>
  <si>
    <t>LEAL</t>
  </si>
  <si>
    <t>Leander</t>
  </si>
  <si>
    <t>Leatherhead SC</t>
  </si>
  <si>
    <t>LETS</t>
  </si>
  <si>
    <t>Leatherhead</t>
  </si>
  <si>
    <t>Ledbury &amp; Malvern SC</t>
  </si>
  <si>
    <t>LADM</t>
  </si>
  <si>
    <t>Ledbury</t>
  </si>
  <si>
    <t>Leeds University Aquatics SC</t>
  </si>
  <si>
    <t>LUAE</t>
  </si>
  <si>
    <t>Leeds Uni</t>
  </si>
  <si>
    <t>Leek ASC</t>
  </si>
  <si>
    <t>LEEM</t>
  </si>
  <si>
    <t>Leek</t>
  </si>
  <si>
    <t>Leicester Masters</t>
  </si>
  <si>
    <t>LEMA</t>
  </si>
  <si>
    <t>Leicester Ma</t>
  </si>
  <si>
    <t>Leicester Penguins SC</t>
  </si>
  <si>
    <t>PENA</t>
  </si>
  <si>
    <t>Leic Peng</t>
  </si>
  <si>
    <t>Leicester Sharks Swimming Club</t>
  </si>
  <si>
    <t>LSHA</t>
  </si>
  <si>
    <t>Leic Sharks</t>
  </si>
  <si>
    <t>Leicestershire ASA</t>
  </si>
  <si>
    <t>Leics</t>
  </si>
  <si>
    <t>Leighton Buzzard Otters Swimming Club for the Disabled</t>
  </si>
  <si>
    <t>LBOT</t>
  </si>
  <si>
    <t>Leighton B O</t>
  </si>
  <si>
    <t>Leighton Buzzard SC</t>
  </si>
  <si>
    <t>LBZT</t>
  </si>
  <si>
    <t>Leighton Buz</t>
  </si>
  <si>
    <t>Leiston &amp; District Swimming Club</t>
  </si>
  <si>
    <t>LDST</t>
  </si>
  <si>
    <t>Leiston</t>
  </si>
  <si>
    <t>Leith ASC</t>
  </si>
  <si>
    <t>ELHX</t>
  </si>
  <si>
    <t>Leith</t>
  </si>
  <si>
    <t>Lerwick ASC</t>
  </si>
  <si>
    <t>NLKX</t>
  </si>
  <si>
    <t>Lerwick</t>
  </si>
  <si>
    <t>Letchworth ASC</t>
  </si>
  <si>
    <t>LCHT</t>
  </si>
  <si>
    <t>Letchworth</t>
  </si>
  <si>
    <t>Lewes SC</t>
  </si>
  <si>
    <t>LEWS</t>
  </si>
  <si>
    <t>Lewes</t>
  </si>
  <si>
    <t>Lewisham Water Polo Club</t>
  </si>
  <si>
    <t>LWPL</t>
  </si>
  <si>
    <t>Lewisham WPC</t>
  </si>
  <si>
    <t>Leyland Barracudas Swimming Club</t>
  </si>
  <si>
    <t>LEYN</t>
  </si>
  <si>
    <t>Leyland Barr</t>
  </si>
  <si>
    <t>Leyton SC</t>
  </si>
  <si>
    <t>KEYL</t>
  </si>
  <si>
    <t>Leyton</t>
  </si>
  <si>
    <t>Lichfield SC</t>
  </si>
  <si>
    <t>LICM</t>
  </si>
  <si>
    <t>Lichfield</t>
  </si>
  <si>
    <t>Lincoln Trident Swimming Academy</t>
  </si>
  <si>
    <t>LTSA</t>
  </si>
  <si>
    <t>Lincoln TSA</t>
  </si>
  <si>
    <t>Lincoln Vulcans SC</t>
  </si>
  <si>
    <t>VULA</t>
  </si>
  <si>
    <t>Lincoln Vulc</t>
  </si>
  <si>
    <t>Lincolnshire ASA</t>
  </si>
  <si>
    <t>Lincolnshire</t>
  </si>
  <si>
    <t>Linslade Crusaders Swimming Club</t>
  </si>
  <si>
    <t>LCRT</t>
  </si>
  <si>
    <t>Linslade</t>
  </si>
  <si>
    <t>Liverpool Penguins SC</t>
  </si>
  <si>
    <t>LIVN</t>
  </si>
  <si>
    <t>LiverpoolPen</t>
  </si>
  <si>
    <t>Livingston &amp; District Dolphins</t>
  </si>
  <si>
    <t>ELDX</t>
  </si>
  <si>
    <t>Livingston</t>
  </si>
  <si>
    <t>Livingston Swim Club</t>
  </si>
  <si>
    <t>ELNX</t>
  </si>
  <si>
    <t>Llandudno Swimming</t>
  </si>
  <si>
    <t>LNDY</t>
  </si>
  <si>
    <t>Llandudno</t>
  </si>
  <si>
    <t>Llanelli</t>
  </si>
  <si>
    <t>LLLY</t>
  </si>
  <si>
    <t>Lochaber Leisure Centre Swim Team</t>
  </si>
  <si>
    <t>NLRX</t>
  </si>
  <si>
    <t>Lochaber Lei</t>
  </si>
  <si>
    <t>Locks Heath Swim Squad</t>
  </si>
  <si>
    <t>LSSS</t>
  </si>
  <si>
    <t>Locks Heath</t>
  </si>
  <si>
    <t>Loftus Dolphins SC</t>
  </si>
  <si>
    <t>LOFE</t>
  </si>
  <si>
    <t>Loftus Dol</t>
  </si>
  <si>
    <t>Lomond SC</t>
  </si>
  <si>
    <t>WLDX</t>
  </si>
  <si>
    <t>London Bor of Enfield WPC</t>
  </si>
  <si>
    <t>EWPL</t>
  </si>
  <si>
    <t>Enfield WP</t>
  </si>
  <si>
    <t>London Borough of Hounslow</t>
  </si>
  <si>
    <t>LHOL</t>
  </si>
  <si>
    <t>L B Hounslow</t>
  </si>
  <si>
    <t>London Borough of Redbridge SC</t>
  </si>
  <si>
    <t>LBRL</t>
  </si>
  <si>
    <t>BorRedbridge</t>
  </si>
  <si>
    <t>London Disability SC</t>
  </si>
  <si>
    <t>LODL</t>
  </si>
  <si>
    <t>London Dis</t>
  </si>
  <si>
    <t>London Region</t>
  </si>
  <si>
    <t>LONL</t>
  </si>
  <si>
    <t>L Region</t>
  </si>
  <si>
    <t>London Regional Synchronised SC</t>
  </si>
  <si>
    <t>LRSL</t>
  </si>
  <si>
    <t>Ldon Synchro</t>
  </si>
  <si>
    <t>Long Eaton SC</t>
  </si>
  <si>
    <t>LEDA</t>
  </si>
  <si>
    <t>Long Eaton</t>
  </si>
  <si>
    <t>Loughborough Performance Centre</t>
  </si>
  <si>
    <t>LOGI</t>
  </si>
  <si>
    <t>L'borogh PC</t>
  </si>
  <si>
    <t>Loughborough Town SC</t>
  </si>
  <si>
    <t>LOUA</t>
  </si>
  <si>
    <t>Loughborough</t>
  </si>
  <si>
    <t>Loughborough University Swimming</t>
  </si>
  <si>
    <t>LCLA</t>
  </si>
  <si>
    <t>Lboro Uni</t>
  </si>
  <si>
    <t>Loughton Masters Swimming Club</t>
  </si>
  <si>
    <t>LOMT</t>
  </si>
  <si>
    <t>Loughton Mas</t>
  </si>
  <si>
    <t>Louth Dolphins SC</t>
  </si>
  <si>
    <t>LODA</t>
  </si>
  <si>
    <t>Louth</t>
  </si>
  <si>
    <t>Lucton Typhoon SC</t>
  </si>
  <si>
    <t>LCMM</t>
  </si>
  <si>
    <t>L Typhoon</t>
  </si>
  <si>
    <t>Ludlow Swimming Club</t>
  </si>
  <si>
    <t>LUDM</t>
  </si>
  <si>
    <t>SHPM</t>
  </si>
  <si>
    <t>Ludlow</t>
  </si>
  <si>
    <t>Luton Diving Club</t>
  </si>
  <si>
    <t>LKDT</t>
  </si>
  <si>
    <t>Luton Diving</t>
  </si>
  <si>
    <t>Lydney SC</t>
  </si>
  <si>
    <t>LYDW</t>
  </si>
  <si>
    <t>Lydney</t>
  </si>
  <si>
    <t>Lytham St Annes SC</t>
  </si>
  <si>
    <t>YLSN</t>
  </si>
  <si>
    <t>Lytham St A</t>
  </si>
  <si>
    <t>Maidenhead ASC</t>
  </si>
  <si>
    <t>MADS</t>
  </si>
  <si>
    <t>Maidenhead</t>
  </si>
  <si>
    <t>Maidstone SC</t>
  </si>
  <si>
    <t>MAIS</t>
  </si>
  <si>
    <t>Making Waves ASC</t>
  </si>
  <si>
    <t>WMSX</t>
  </si>
  <si>
    <t>Making Waves</t>
  </si>
  <si>
    <t>Maldon Sharks Swimming Club</t>
  </si>
  <si>
    <t>WENT</t>
  </si>
  <si>
    <t>Maldon Shark</t>
  </si>
  <si>
    <t>Malmesbury Marlins ASC</t>
  </si>
  <si>
    <t>MALW</t>
  </si>
  <si>
    <t>Malmesbury</t>
  </si>
  <si>
    <t>Maltby Diving Club</t>
  </si>
  <si>
    <t>MDCE</t>
  </si>
  <si>
    <t>Maltby Div</t>
  </si>
  <si>
    <t>Manchester &amp; North West Disability SC</t>
  </si>
  <si>
    <t>MNWN</t>
  </si>
  <si>
    <t>Man &amp; NW Dis</t>
  </si>
  <si>
    <t>Manchester Aquatics Centre DC</t>
  </si>
  <si>
    <t>MADN</t>
  </si>
  <si>
    <t>Mchester Div</t>
  </si>
  <si>
    <t>Manchester Sharks WPC</t>
  </si>
  <si>
    <t>MSWN</t>
  </si>
  <si>
    <t>Man Shark WP</t>
  </si>
  <si>
    <t>Manchester TC Swimming Club</t>
  </si>
  <si>
    <t>MTCN</t>
  </si>
  <si>
    <t>Manch Tri</t>
  </si>
  <si>
    <t>Mansfield Club Link Programme</t>
  </si>
  <si>
    <t>MCLQ</t>
  </si>
  <si>
    <t>MansfieldCLP</t>
  </si>
  <si>
    <t>Mansfield SC</t>
  </si>
  <si>
    <t>MANA</t>
  </si>
  <si>
    <t>Mansfield</t>
  </si>
  <si>
    <t>March Marlins SC</t>
  </si>
  <si>
    <t>MART</t>
  </si>
  <si>
    <t>March</t>
  </si>
  <si>
    <t>Market Drayton SC</t>
  </si>
  <si>
    <t>NSHM</t>
  </si>
  <si>
    <t>Market Dray</t>
  </si>
  <si>
    <t>Market Harborough SC</t>
  </si>
  <si>
    <t>MKHA</t>
  </si>
  <si>
    <t>Market Har</t>
  </si>
  <si>
    <t>Marlborough Penguins ASC</t>
  </si>
  <si>
    <t>MARW</t>
  </si>
  <si>
    <t>Marlborough</t>
  </si>
  <si>
    <t>Marple SC</t>
  </si>
  <si>
    <t>MPLN</t>
  </si>
  <si>
    <t>Marple</t>
  </si>
  <si>
    <t>Matlock &amp; District SC</t>
  </si>
  <si>
    <t>MATA</t>
  </si>
  <si>
    <t>Matlock</t>
  </si>
  <si>
    <t>Matlock Water Polo Club</t>
  </si>
  <si>
    <t>MWPA</t>
  </si>
  <si>
    <t>Matlock WP</t>
  </si>
  <si>
    <t>Maxwell SC</t>
  </si>
  <si>
    <t>MAXS</t>
  </si>
  <si>
    <t>Maxwell</t>
  </si>
  <si>
    <t>Medway Artistic Swimming Club</t>
  </si>
  <si>
    <t>MMSS</t>
  </si>
  <si>
    <t>Medway Art</t>
  </si>
  <si>
    <t>Medway Maritime Swimming Club</t>
  </si>
  <si>
    <t>MEMS</t>
  </si>
  <si>
    <t>MwayMaritime</t>
  </si>
  <si>
    <t>Melksham ASC</t>
  </si>
  <si>
    <t>MELW</t>
  </si>
  <si>
    <t>Melksham</t>
  </si>
  <si>
    <t>Melton Mowbray SC</t>
  </si>
  <si>
    <t>MEMA</t>
  </si>
  <si>
    <t>Melton M'bry</t>
  </si>
  <si>
    <t>Menzieshill &amp; Whitehall Swimming &amp; WPC</t>
  </si>
  <si>
    <t>MMLX</t>
  </si>
  <si>
    <t>Menzieshill</t>
  </si>
  <si>
    <t>Merrick Mavericks SC</t>
  </si>
  <si>
    <t>WMMX</t>
  </si>
  <si>
    <t>Merrick Mav</t>
  </si>
  <si>
    <t>Merthyr Tydfil Swimming Club</t>
  </si>
  <si>
    <t>MERY</t>
  </si>
  <si>
    <t>Merthyr Tydf</t>
  </si>
  <si>
    <t>Merton Sch of Diving &amp; T</t>
  </si>
  <si>
    <t>MSDL</t>
  </si>
  <si>
    <t>Merton Div</t>
  </si>
  <si>
    <t>Merton Swordfish SC</t>
  </si>
  <si>
    <t>MERL</t>
  </si>
  <si>
    <t>Merton Sword</t>
  </si>
  <si>
    <t>Metropolitan Police SC</t>
  </si>
  <si>
    <t>MTPL</t>
  </si>
  <si>
    <t>Metro Pol</t>
  </si>
  <si>
    <t>Mid Sussex Marlins</t>
  </si>
  <si>
    <t>MSMS</t>
  </si>
  <si>
    <t>Mid Sussex</t>
  </si>
  <si>
    <t>Middlesbrough SC</t>
  </si>
  <si>
    <t>MIDE</t>
  </si>
  <si>
    <t>Middlesboro</t>
  </si>
  <si>
    <t>Middlesex County ASA</t>
  </si>
  <si>
    <t>Middlesex</t>
  </si>
  <si>
    <t>Midlothian SC</t>
  </si>
  <si>
    <t>EMNX</t>
  </si>
  <si>
    <t>Midlothian</t>
  </si>
  <si>
    <t>Mildenhall &amp; District SC</t>
  </si>
  <si>
    <t>MADT</t>
  </si>
  <si>
    <t>Mildenhall</t>
  </si>
  <si>
    <t>Milford Haven</t>
  </si>
  <si>
    <t>MILY</t>
  </si>
  <si>
    <t>Milford Havn</t>
  </si>
  <si>
    <t>Millfield</t>
  </si>
  <si>
    <t>MILW</t>
  </si>
  <si>
    <t>Milngavie &amp; Bearsden</t>
  </si>
  <si>
    <t>WMBX</t>
  </si>
  <si>
    <t>Milngavie &amp;B</t>
  </si>
  <si>
    <t>Mitcham Marlins Swimming Club</t>
  </si>
  <si>
    <t>MMSL</t>
  </si>
  <si>
    <t>Mitcham M</t>
  </si>
  <si>
    <t>Mold</t>
  </si>
  <si>
    <t>MOLY</t>
  </si>
  <si>
    <t>Monifieth ASC</t>
  </si>
  <si>
    <t>MMHX</t>
  </si>
  <si>
    <t>Monifieth</t>
  </si>
  <si>
    <t>Monnow Swimming Club</t>
  </si>
  <si>
    <t>MONY</t>
  </si>
  <si>
    <t>Monnow</t>
  </si>
  <si>
    <t>Montrose &amp; District Seals ASC</t>
  </si>
  <si>
    <t>MMSX</t>
  </si>
  <si>
    <t>Montrose</t>
  </si>
  <si>
    <t>Moors Swim Squad</t>
  </si>
  <si>
    <t>MOOE</t>
  </si>
  <si>
    <t>Moors</t>
  </si>
  <si>
    <t>Moray Masters</t>
  </si>
  <si>
    <t>NMYX</t>
  </si>
  <si>
    <t>Moray Mast</t>
  </si>
  <si>
    <t>Morden Park DC</t>
  </si>
  <si>
    <t>MPDL</t>
  </si>
  <si>
    <t>Morden Park</t>
  </si>
  <si>
    <t>Morley Swimming &amp; WP Club</t>
  </si>
  <si>
    <t>MORE</t>
  </si>
  <si>
    <t>Morley</t>
  </si>
  <si>
    <t>Morpeth SC</t>
  </si>
  <si>
    <t>MOPE</t>
  </si>
  <si>
    <t>Morpeth</t>
  </si>
  <si>
    <t>Motherwell &amp; Wishaw ASC</t>
  </si>
  <si>
    <t>WMWX</t>
  </si>
  <si>
    <t>Motherwell W</t>
  </si>
  <si>
    <t>Mount Kelly Swimming</t>
  </si>
  <si>
    <t>KELW</t>
  </si>
  <si>
    <t>Mt Kelly</t>
  </si>
  <si>
    <t>Musselburgh ASC</t>
  </si>
  <si>
    <t>EMHX</t>
  </si>
  <si>
    <t>Musselburgh</t>
  </si>
  <si>
    <t>Nairn ASC</t>
  </si>
  <si>
    <t>NNNX</t>
  </si>
  <si>
    <t>Nairn</t>
  </si>
  <si>
    <t>Nairn Synchro SC</t>
  </si>
  <si>
    <t>NNSX</t>
  </si>
  <si>
    <t>Nairn Synchr</t>
  </si>
  <si>
    <t>Nantwich Seals Swimming Club</t>
  </si>
  <si>
    <t>NANN</t>
  </si>
  <si>
    <t>N'wich Seals</t>
  </si>
  <si>
    <t>Neath ASC</t>
  </si>
  <si>
    <t>NEAY</t>
  </si>
  <si>
    <t>Neath</t>
  </si>
  <si>
    <t>Nene Valley SC</t>
  </si>
  <si>
    <t>NEVA</t>
  </si>
  <si>
    <t>Nene Valley</t>
  </si>
  <si>
    <t>Neptune (Leicester) SC</t>
  </si>
  <si>
    <t>NEPA</t>
  </si>
  <si>
    <t>Leicester Ne</t>
  </si>
  <si>
    <t>Neston SC</t>
  </si>
  <si>
    <t>NESN</t>
  </si>
  <si>
    <t>Neston</t>
  </si>
  <si>
    <t>New Earswick SC</t>
  </si>
  <si>
    <t>NEAE</t>
  </si>
  <si>
    <t>New Earswick</t>
  </si>
  <si>
    <t>New Hall School Swim Academy</t>
  </si>
  <si>
    <t>NHST</t>
  </si>
  <si>
    <t>New Hall</t>
  </si>
  <si>
    <t>Newark SC</t>
  </si>
  <si>
    <t>NEWA</t>
  </si>
  <si>
    <t>Newark</t>
  </si>
  <si>
    <t>Newbury Swimming Club</t>
  </si>
  <si>
    <t>NEWS</t>
  </si>
  <si>
    <t>Newbury</t>
  </si>
  <si>
    <t>Newcastle (Staffs) ASC</t>
  </si>
  <si>
    <t>NEWM</t>
  </si>
  <si>
    <t>Newcastle St</t>
  </si>
  <si>
    <t>Newcastle SwimTeam</t>
  </si>
  <si>
    <t>NEWE</t>
  </si>
  <si>
    <t>Newcastle</t>
  </si>
  <si>
    <t>Newham &amp; University of East London (UEL) Swimming Club</t>
  </si>
  <si>
    <t>NUEL</t>
  </si>
  <si>
    <t>Bo Newham</t>
  </si>
  <si>
    <t>Newmarket &amp; Dist SC</t>
  </si>
  <si>
    <t>NWMT</t>
  </si>
  <si>
    <t>Newmarket</t>
  </si>
  <si>
    <t>Newport &amp; District SC</t>
  </si>
  <si>
    <t>NADM</t>
  </si>
  <si>
    <t>Newport</t>
  </si>
  <si>
    <t>Newport Pagnell SC</t>
  </si>
  <si>
    <t>NPGS</t>
  </si>
  <si>
    <t>Newport Pag</t>
  </si>
  <si>
    <t>Newquay Cormorants SC</t>
  </si>
  <si>
    <t>NEQW</t>
  </si>
  <si>
    <t>Newquay</t>
  </si>
  <si>
    <t>Newquay Water Polo Club</t>
  </si>
  <si>
    <t>NQWW</t>
  </si>
  <si>
    <t>Newquay WPC</t>
  </si>
  <si>
    <t>Newton Abbot Swimming and Water Polo Club</t>
  </si>
  <si>
    <t>NEWW</t>
  </si>
  <si>
    <t>Newton Abbot</t>
  </si>
  <si>
    <t>Newton Le Willows SC</t>
  </si>
  <si>
    <t>NLWN</t>
  </si>
  <si>
    <t>NewtonWillow</t>
  </si>
  <si>
    <t>Newtown Swimming Club</t>
  </si>
  <si>
    <t>NWTY</t>
  </si>
  <si>
    <t>Newtown</t>
  </si>
  <si>
    <t>Nexus Valleys Swimming Club</t>
  </si>
  <si>
    <t>NTVY</t>
  </si>
  <si>
    <t>NexusValleys</t>
  </si>
  <si>
    <t>Nofio Clwyd</t>
  </si>
  <si>
    <t>NCPY</t>
  </si>
  <si>
    <t>Nofio Cymru</t>
  </si>
  <si>
    <t>INDY</t>
  </si>
  <si>
    <t>Nofio Gwynedd Performance</t>
  </si>
  <si>
    <t>SGPY</t>
  </si>
  <si>
    <t>NofioGwynedd</t>
  </si>
  <si>
    <t>Nofio Sir Gar</t>
  </si>
  <si>
    <t>NSGY</t>
  </si>
  <si>
    <t>Nofio S Gar</t>
  </si>
  <si>
    <t>North Ayrshire ASC</t>
  </si>
  <si>
    <t>WNAX</t>
  </si>
  <si>
    <t>N Ayrshire</t>
  </si>
  <si>
    <t>North Berwick SC</t>
  </si>
  <si>
    <t>ENBX</t>
  </si>
  <si>
    <t>N Berwick SC</t>
  </si>
  <si>
    <t>North Birmingham Swim and Lifesaving Club</t>
  </si>
  <si>
    <t>NBMM</t>
  </si>
  <si>
    <t>N Birmingham</t>
  </si>
  <si>
    <t>North Cornwall Dragons SC</t>
  </si>
  <si>
    <t>NCDW</t>
  </si>
  <si>
    <t>N Cornwall</t>
  </si>
  <si>
    <t>North Dorset Turbos SC</t>
  </si>
  <si>
    <t>NDTW</t>
  </si>
  <si>
    <t>N Dorset SC</t>
  </si>
  <si>
    <t>North East Disability Swim Club</t>
  </si>
  <si>
    <t>NEDE</t>
  </si>
  <si>
    <t>NE Dis SC</t>
  </si>
  <si>
    <t>North Lanarkshire Swim Team</t>
  </si>
  <si>
    <t>UNLX</t>
  </si>
  <si>
    <t>North Lan ST</t>
  </si>
  <si>
    <t>North London Water Polo</t>
  </si>
  <si>
    <t>NLWL</t>
  </si>
  <si>
    <t>N London WP</t>
  </si>
  <si>
    <t>North Norfolk Vikings SC</t>
  </si>
  <si>
    <t>NNVT</t>
  </si>
  <si>
    <t>Norfolk Vikg</t>
  </si>
  <si>
    <t>North Tyneside SC</t>
  </si>
  <si>
    <t>NTYE</t>
  </si>
  <si>
    <t>North Tyne</t>
  </si>
  <si>
    <t>North West Region</t>
  </si>
  <si>
    <t>NTHN</t>
  </si>
  <si>
    <t>N W Region</t>
  </si>
  <si>
    <t>Northallerton SC</t>
  </si>
  <si>
    <t>NORE</t>
  </si>
  <si>
    <t>Northall'ton</t>
  </si>
  <si>
    <t>Northampton Swimming Club</t>
  </si>
  <si>
    <t>NHNA</t>
  </si>
  <si>
    <t>Northampton</t>
  </si>
  <si>
    <t>Northampton Water Polo Club</t>
  </si>
  <si>
    <t>NWPA</t>
  </si>
  <si>
    <t>N'hampton WP</t>
  </si>
  <si>
    <t>Northamptonshire ASA</t>
  </si>
  <si>
    <t>Northants</t>
  </si>
  <si>
    <t>Northern Celts</t>
  </si>
  <si>
    <t>NCEY</t>
  </si>
  <si>
    <t>N'thernCelts</t>
  </si>
  <si>
    <t>Northern Wave (Manchester) SC</t>
  </si>
  <si>
    <t>NWMN</t>
  </si>
  <si>
    <t>NorthernWave</t>
  </si>
  <si>
    <t>Northgate Bridgnorth SC</t>
  </si>
  <si>
    <t>NRHM</t>
  </si>
  <si>
    <t>Northgate</t>
  </si>
  <si>
    <t>Northumberland &amp; Durham Performance Programme SC</t>
  </si>
  <si>
    <t>NDPE</t>
  </si>
  <si>
    <t>N &amp; D PP SC</t>
  </si>
  <si>
    <t>Northumberland and Durham</t>
  </si>
  <si>
    <t>N &amp; Durham</t>
  </si>
  <si>
    <t>Northwich Centurions SC</t>
  </si>
  <si>
    <t>NTWN</t>
  </si>
  <si>
    <t>Northwich</t>
  </si>
  <si>
    <t>Norton-Radstock SC</t>
  </si>
  <si>
    <t>NORW</t>
  </si>
  <si>
    <t>Norton Rads</t>
  </si>
  <si>
    <t>Norwich Swan SC</t>
  </si>
  <si>
    <t>NOST</t>
  </si>
  <si>
    <t>Norwich Swan</t>
  </si>
  <si>
    <t>Norwich Synchro Club</t>
  </si>
  <si>
    <t>NSST</t>
  </si>
  <si>
    <t>Norwich Syn</t>
  </si>
  <si>
    <t>Norwich WPC</t>
  </si>
  <si>
    <t>BRKT</t>
  </si>
  <si>
    <t>Norwich WP</t>
  </si>
  <si>
    <t>Nottingham Leander SC</t>
  </si>
  <si>
    <t>LEAA</t>
  </si>
  <si>
    <t>NottmLeander</t>
  </si>
  <si>
    <t>Nottingham Northern Club Link Programme</t>
  </si>
  <si>
    <t>NNCQ</t>
  </si>
  <si>
    <t>Nott N CLP</t>
  </si>
  <si>
    <t>Nottingham Northern SC</t>
  </si>
  <si>
    <t>NORA</t>
  </si>
  <si>
    <t>NottNorthern</t>
  </si>
  <si>
    <t>Nottingham Portland SC</t>
  </si>
  <si>
    <t>NPOA</t>
  </si>
  <si>
    <t>Nottportland</t>
  </si>
  <si>
    <t>Nottinghamshire ASA</t>
  </si>
  <si>
    <t>Notts</t>
  </si>
  <si>
    <t>Nova Centurion SC</t>
  </si>
  <si>
    <t>NOVA</t>
  </si>
  <si>
    <t>Nova Cent'n</t>
  </si>
  <si>
    <t>Nuneaton &amp; Bedworth SC</t>
  </si>
  <si>
    <t>NUNM</t>
  </si>
  <si>
    <t>Nuneaton</t>
  </si>
  <si>
    <t>Oadby &amp; Wigston SC</t>
  </si>
  <si>
    <t>OAWA</t>
  </si>
  <si>
    <t>OadbyWigston</t>
  </si>
  <si>
    <t>Oban Otters SC</t>
  </si>
  <si>
    <t>WOOX</t>
  </si>
  <si>
    <t>Oban</t>
  </si>
  <si>
    <t>Okehampton Otters SC</t>
  </si>
  <si>
    <t>OKEW</t>
  </si>
  <si>
    <t>Okehampton</t>
  </si>
  <si>
    <t>Old Whitgiftians SC</t>
  </si>
  <si>
    <t>OWTL</t>
  </si>
  <si>
    <t>Old Whitgift</t>
  </si>
  <si>
    <t>Oldham Aquatics SC</t>
  </si>
  <si>
    <t>OLMN</t>
  </si>
  <si>
    <t>Oldham Aqua</t>
  </si>
  <si>
    <t>Oldham SC</t>
  </si>
  <si>
    <t>OLDN</t>
  </si>
  <si>
    <t>Oldham</t>
  </si>
  <si>
    <t>ORCA (Royton)</t>
  </si>
  <si>
    <t>ORCN</t>
  </si>
  <si>
    <t>ORCA SWPC</t>
  </si>
  <si>
    <t>Orion SC</t>
  </si>
  <si>
    <t>ORIM</t>
  </si>
  <si>
    <t>Orion</t>
  </si>
  <si>
    <t>Orkney ASC</t>
  </si>
  <si>
    <t>NOYX</t>
  </si>
  <si>
    <t>Orkney</t>
  </si>
  <si>
    <t>Ormskirk &amp; District SC</t>
  </si>
  <si>
    <t>ORMN</t>
  </si>
  <si>
    <t>Ormskirk</t>
  </si>
  <si>
    <t>Orpington Ojays</t>
  </si>
  <si>
    <t>OOJL</t>
  </si>
  <si>
    <t>Orpington OJ</t>
  </si>
  <si>
    <t>Oswestry Otters SC</t>
  </si>
  <si>
    <t>OSWM</t>
  </si>
  <si>
    <t>Oswestry Ott</t>
  </si>
  <si>
    <t>Otter SC</t>
  </si>
  <si>
    <t>OTTL</t>
  </si>
  <si>
    <t>Otter</t>
  </si>
  <si>
    <t>Out To Swim</t>
  </si>
  <si>
    <t>OUTL</t>
  </si>
  <si>
    <t>Out to Swim Brighton and Hove</t>
  </si>
  <si>
    <t>OTBS</t>
  </si>
  <si>
    <t>OTS Bri+Hove</t>
  </si>
  <si>
    <t>Out to Swim Bristol</t>
  </si>
  <si>
    <t>OTBW</t>
  </si>
  <si>
    <t>OTS Bristol</t>
  </si>
  <si>
    <t>Out to Swim London</t>
  </si>
  <si>
    <t>OTSL</t>
  </si>
  <si>
    <t>OTS London</t>
  </si>
  <si>
    <t>Oxford and Witney Artistic Swimming Club</t>
  </si>
  <si>
    <t>WDSS</t>
  </si>
  <si>
    <t>Ox &amp; Wit ASC</t>
  </si>
  <si>
    <t>Oxford Brookes University Swimming Club</t>
  </si>
  <si>
    <t>OBSS</t>
  </si>
  <si>
    <t>Brookes Uni</t>
  </si>
  <si>
    <t>Oxford University SC</t>
  </si>
  <si>
    <t>OUSS</t>
  </si>
  <si>
    <t>Oxford Uni</t>
  </si>
  <si>
    <t>Oxford University WPC</t>
  </si>
  <si>
    <t>OXUS</t>
  </si>
  <si>
    <t>Oxford UniWP</t>
  </si>
  <si>
    <t>Oxfordshire &amp; North Bucks ASA</t>
  </si>
  <si>
    <t>Ox &amp; N Bucks</t>
  </si>
  <si>
    <t>Paignton SC</t>
  </si>
  <si>
    <t>PAIW</t>
  </si>
  <si>
    <t>Paignton</t>
  </si>
  <si>
    <t>Panama SC of Whitley Bay</t>
  </si>
  <si>
    <t>PWBE</t>
  </si>
  <si>
    <t>Panama</t>
  </si>
  <si>
    <t>Peebles ASC</t>
  </si>
  <si>
    <t>EPSX</t>
  </si>
  <si>
    <t>Peebles</t>
  </si>
  <si>
    <t>Peel Swimming Club (IOM)</t>
  </si>
  <si>
    <t>PEEN</t>
  </si>
  <si>
    <t>Peel SC IOM</t>
  </si>
  <si>
    <t>Pembroke &amp; District ASC</t>
  </si>
  <si>
    <t>PEMY</t>
  </si>
  <si>
    <t>PembrokeDist</t>
  </si>
  <si>
    <t>Pembrokeshire County Swimming</t>
  </si>
  <si>
    <t>PCPY</t>
  </si>
  <si>
    <t>Pembs Cty</t>
  </si>
  <si>
    <t>Penarth Swimming and Water Polo Club</t>
  </si>
  <si>
    <t>PENY</t>
  </si>
  <si>
    <t>Penarth</t>
  </si>
  <si>
    <t>Penrith SC</t>
  </si>
  <si>
    <t>PTHN</t>
  </si>
  <si>
    <t>Penrith</t>
  </si>
  <si>
    <t>Penyrheol ASC</t>
  </si>
  <si>
    <t>PEHY</t>
  </si>
  <si>
    <t>Penyrheol</t>
  </si>
  <si>
    <t>Penzance SA and WPC</t>
  </si>
  <si>
    <t>PENW</t>
  </si>
  <si>
    <t>Penzance</t>
  </si>
  <si>
    <t>Perry Beeches Triple SSC</t>
  </si>
  <si>
    <t>PBEM</t>
  </si>
  <si>
    <t>Perry B &amp; TS</t>
  </si>
  <si>
    <t>Pershore SC</t>
  </si>
  <si>
    <t>PESM</t>
  </si>
  <si>
    <t>Pershore</t>
  </si>
  <si>
    <t>Perth City Swim Club</t>
  </si>
  <si>
    <t>MPCX</t>
  </si>
  <si>
    <t>Perth City</t>
  </si>
  <si>
    <t>Perth Masters</t>
  </si>
  <si>
    <t>MPMX</t>
  </si>
  <si>
    <t>Perth Mas</t>
  </si>
  <si>
    <t>Peterborough Special Olympic Swimming Group</t>
  </si>
  <si>
    <t>PSOT</t>
  </si>
  <si>
    <t>Peterbo SPG</t>
  </si>
  <si>
    <t>Peterhead ASC</t>
  </si>
  <si>
    <t>NPDX</t>
  </si>
  <si>
    <t>Peterhead</t>
  </si>
  <si>
    <t>Peterlee ASC</t>
  </si>
  <si>
    <t>PLCE</t>
  </si>
  <si>
    <t>Peterlee</t>
  </si>
  <si>
    <t>Phoenix Aquatics Club</t>
  </si>
  <si>
    <t>WPXX</t>
  </si>
  <si>
    <t>Phoenix Aqua</t>
  </si>
  <si>
    <t>Plymouth Diving Club</t>
  </si>
  <si>
    <t>PCDW</t>
  </si>
  <si>
    <t>Plymouth DC</t>
  </si>
  <si>
    <t>Plymouth Leander SC</t>
  </si>
  <si>
    <t>PLYW</t>
  </si>
  <si>
    <t>Plymouth Lea</t>
  </si>
  <si>
    <t>Plymouth Rn/Rm</t>
  </si>
  <si>
    <t>PRNW</t>
  </si>
  <si>
    <t>Plymouth Rn</t>
  </si>
  <si>
    <t>Pocklington Dolphin SC</t>
  </si>
  <si>
    <t>PODE</t>
  </si>
  <si>
    <t>Pocklington</t>
  </si>
  <si>
    <t>Polytechnic S&amp;WP Club</t>
  </si>
  <si>
    <t>POLL</t>
  </si>
  <si>
    <t>Polytechnic</t>
  </si>
  <si>
    <t>Pontefract Marlins SC</t>
  </si>
  <si>
    <t>PONE</t>
  </si>
  <si>
    <t>Pontefract</t>
  </si>
  <si>
    <t>Pontypridd Swimming Club</t>
  </si>
  <si>
    <t>POPY</t>
  </si>
  <si>
    <t>Pontypridd</t>
  </si>
  <si>
    <t>Poole SC</t>
  </si>
  <si>
    <t>POOW</t>
  </si>
  <si>
    <t>Poole</t>
  </si>
  <si>
    <t>Portishead SC</t>
  </si>
  <si>
    <t>PSHW</t>
  </si>
  <si>
    <t>Portishead</t>
  </si>
  <si>
    <t>Portobello ASC</t>
  </si>
  <si>
    <t>EPOX</t>
  </si>
  <si>
    <t>Portobello</t>
  </si>
  <si>
    <t>Portsmouth &amp; District Artistic Swimming Club</t>
  </si>
  <si>
    <t>PDSS</t>
  </si>
  <si>
    <t>Pmouth &amp; Dis</t>
  </si>
  <si>
    <t>Portsmouth City Waterpolo Club</t>
  </si>
  <si>
    <t>PCWS</t>
  </si>
  <si>
    <t>Portsmouth W</t>
  </si>
  <si>
    <t>Portsmouth Northsea SC</t>
  </si>
  <si>
    <t>PORS</t>
  </si>
  <si>
    <t>Portsmouth N</t>
  </si>
  <si>
    <t>Portsmouth Victoria SC</t>
  </si>
  <si>
    <t>POVS</t>
  </si>
  <si>
    <t>Portsmouth V</t>
  </si>
  <si>
    <t>Potters Bar Artistic Swimming Club</t>
  </si>
  <si>
    <t>PBST</t>
  </si>
  <si>
    <t>Ptrs Bar Art</t>
  </si>
  <si>
    <t>Potters Bar SC</t>
  </si>
  <si>
    <t>POTT</t>
  </si>
  <si>
    <t>Potters Bar</t>
  </si>
  <si>
    <t>Poynton Dippers SC</t>
  </si>
  <si>
    <t>POYN</t>
  </si>
  <si>
    <t>Poynton</t>
  </si>
  <si>
    <t>Prescot Swimming Club</t>
  </si>
  <si>
    <t>PREN</t>
  </si>
  <si>
    <t>Prescot</t>
  </si>
  <si>
    <t>Preston Swimming Club</t>
  </si>
  <si>
    <t>PRNN</t>
  </si>
  <si>
    <t>Preston</t>
  </si>
  <si>
    <t>Putteridge Swimming Club</t>
  </si>
  <si>
    <t>PRCT</t>
  </si>
  <si>
    <t>Putteridge</t>
  </si>
  <si>
    <t>Radcliffe S&amp;WPC</t>
  </si>
  <si>
    <t>RADN</t>
  </si>
  <si>
    <t>Radcliffe</t>
  </si>
  <si>
    <t>Radford Club Link Programme</t>
  </si>
  <si>
    <t>RCLQ</t>
  </si>
  <si>
    <t>Radford ClLP</t>
  </si>
  <si>
    <t>Radford SC</t>
  </si>
  <si>
    <t>RADA</t>
  </si>
  <si>
    <t>Radford</t>
  </si>
  <si>
    <t>Ramsbottom SC</t>
  </si>
  <si>
    <t>RAMN</t>
  </si>
  <si>
    <t>Ramsbottom</t>
  </si>
  <si>
    <t>Ramseian SC</t>
  </si>
  <si>
    <t>RSNN</t>
  </si>
  <si>
    <t>Ramseian</t>
  </si>
  <si>
    <t>Ramsgate SC</t>
  </si>
  <si>
    <t>RAMS</t>
  </si>
  <si>
    <t>Ramsgate</t>
  </si>
  <si>
    <t>Reading Cygnets SC</t>
  </si>
  <si>
    <t>RCYS</t>
  </si>
  <si>
    <t>Reading Cygn</t>
  </si>
  <si>
    <t>Reading Royals Artistic SC</t>
  </si>
  <si>
    <t>RRSS</t>
  </si>
  <si>
    <t>Reading Ryls</t>
  </si>
  <si>
    <t>Reading SC</t>
  </si>
  <si>
    <t>REAS</t>
  </si>
  <si>
    <t>Reading</t>
  </si>
  <si>
    <t>Redditch SC</t>
  </si>
  <si>
    <t>REDM</t>
  </si>
  <si>
    <t>Redditch</t>
  </si>
  <si>
    <t>Redhill &amp; Reigate Marlins</t>
  </si>
  <si>
    <t>RMAS</t>
  </si>
  <si>
    <t>Redhill Marl</t>
  </si>
  <si>
    <t>Redhill &amp; Reigate SC</t>
  </si>
  <si>
    <t>RERS</t>
  </si>
  <si>
    <t>Redhill &amp; R</t>
  </si>
  <si>
    <t>Reed's Swimming Club (Cobham)</t>
  </si>
  <si>
    <t>RSCS</t>
  </si>
  <si>
    <t>Reed's SC</t>
  </si>
  <si>
    <t>Ren 96</t>
  </si>
  <si>
    <t>WRXX</t>
  </si>
  <si>
    <t>Renfrew Baths ASC</t>
  </si>
  <si>
    <t>WRBX</t>
  </si>
  <si>
    <t>Renfrew Bath</t>
  </si>
  <si>
    <t>Repton Swimming</t>
  </si>
  <si>
    <t>RESA</t>
  </si>
  <si>
    <t>Repton</t>
  </si>
  <si>
    <t>Retford SC</t>
  </si>
  <si>
    <t>RETA</t>
  </si>
  <si>
    <t>Retford</t>
  </si>
  <si>
    <t>Rhondda</t>
  </si>
  <si>
    <t>RHOY</t>
  </si>
  <si>
    <t>Rhondda Cynon Taf Performance Swim Squad</t>
  </si>
  <si>
    <t>RCTY</t>
  </si>
  <si>
    <t>RCT Squad</t>
  </si>
  <si>
    <t>Rhyl Dolphins SC</t>
  </si>
  <si>
    <t>RHYY</t>
  </si>
  <si>
    <t>Rhyl Dolphin</t>
  </si>
  <si>
    <t>Richmond Dales ASC</t>
  </si>
  <si>
    <t>RICE</t>
  </si>
  <si>
    <t>RichmondDale</t>
  </si>
  <si>
    <t>Richmond Swimming Club</t>
  </si>
  <si>
    <t>RSCL</t>
  </si>
  <si>
    <t>Richmond</t>
  </si>
  <si>
    <t>Rickmansworth Swim Club Ltd</t>
  </si>
  <si>
    <t>RICT</t>
  </si>
  <si>
    <t>Rick'worth</t>
  </si>
  <si>
    <t>Ringwood Seals Swimming Club</t>
  </si>
  <si>
    <t>RINS</t>
  </si>
  <si>
    <t>Ringwood</t>
  </si>
  <si>
    <t>Ripley SC (rascals)</t>
  </si>
  <si>
    <t>RIPA</t>
  </si>
  <si>
    <t>Ripley</t>
  </si>
  <si>
    <t>Ripple Effect</t>
  </si>
  <si>
    <t>RIPQ</t>
  </si>
  <si>
    <t>Ripple E</t>
  </si>
  <si>
    <t>Rochdale Swimming Club</t>
  </si>
  <si>
    <t>RCDN</t>
  </si>
  <si>
    <t>Rochdale</t>
  </si>
  <si>
    <t>Rochford &amp; District SC</t>
  </si>
  <si>
    <t>ROCT</t>
  </si>
  <si>
    <t>Rochford</t>
  </si>
  <si>
    <t>Rolls Royce SC</t>
  </si>
  <si>
    <t>RORN</t>
  </si>
  <si>
    <t>Rolls Royce</t>
  </si>
  <si>
    <t>Romford Town SC</t>
  </si>
  <si>
    <t>ROML</t>
  </si>
  <si>
    <t>Romford Town</t>
  </si>
  <si>
    <t>Romiley Marina Swimming Club</t>
  </si>
  <si>
    <t>MARN</t>
  </si>
  <si>
    <t>Romiley Mari</t>
  </si>
  <si>
    <t>Romsey &amp; Totton SC</t>
  </si>
  <si>
    <t>RMYS</t>
  </si>
  <si>
    <t>RomseyTotton</t>
  </si>
  <si>
    <t>Rotherham Metro SC</t>
  </si>
  <si>
    <t>ROME</t>
  </si>
  <si>
    <t>Rotherham Mo</t>
  </si>
  <si>
    <t>Rotherham Metro Water Polo Club</t>
  </si>
  <si>
    <t>RMWE</t>
  </si>
  <si>
    <t>R'ham Met WP</t>
  </si>
  <si>
    <t>Rothwell SC</t>
  </si>
  <si>
    <t>ROTA</t>
  </si>
  <si>
    <t>Rothwell</t>
  </si>
  <si>
    <t>Royal Air Force Swim Team</t>
  </si>
  <si>
    <t>RAFA</t>
  </si>
  <si>
    <t>RAF Swim</t>
  </si>
  <si>
    <t>Royal Navy SC</t>
  </si>
  <si>
    <t>RNVS</t>
  </si>
  <si>
    <t>Royal Navy</t>
  </si>
  <si>
    <t>Royal Tunbridge Wells Masters SC</t>
  </si>
  <si>
    <t>RTMS</t>
  </si>
  <si>
    <t>RTW Masters</t>
  </si>
  <si>
    <t>Royal Tunbridge Wells Monson SC</t>
  </si>
  <si>
    <t>RTWS</t>
  </si>
  <si>
    <t>RTW Monson</t>
  </si>
  <si>
    <t>Royal Wootton Bassett ASC</t>
  </si>
  <si>
    <t>WOBW</t>
  </si>
  <si>
    <t>Wootton Bass</t>
  </si>
  <si>
    <t>Royston SC</t>
  </si>
  <si>
    <t>ROYT</t>
  </si>
  <si>
    <t>Royston</t>
  </si>
  <si>
    <t>Rugby SC</t>
  </si>
  <si>
    <t>RUGM</t>
  </si>
  <si>
    <t>Rugby</t>
  </si>
  <si>
    <t>Ruislip Northwood Masters SC</t>
  </si>
  <si>
    <t>RUIL</t>
  </si>
  <si>
    <t>Ruislip Nwd</t>
  </si>
  <si>
    <t>Runcorn Reps SC</t>
  </si>
  <si>
    <t>RREN</t>
  </si>
  <si>
    <t>Runcorn Reps</t>
  </si>
  <si>
    <t>Runnymede SC</t>
  </si>
  <si>
    <t>RUNT</t>
  </si>
  <si>
    <t>Runnymede</t>
  </si>
  <si>
    <t>Rushcliffe SC</t>
  </si>
  <si>
    <t>RSHA</t>
  </si>
  <si>
    <t>Rushcliffe</t>
  </si>
  <si>
    <t>Rushden ASC</t>
  </si>
  <si>
    <t>RUSA</t>
  </si>
  <si>
    <t>Rushden</t>
  </si>
  <si>
    <t>Rushmoor Artistic SC</t>
  </si>
  <si>
    <t>RUSS</t>
  </si>
  <si>
    <t>Rushmoor Art</t>
  </si>
  <si>
    <t>Rushmoor Royals SC</t>
  </si>
  <si>
    <t>RURS</t>
  </si>
  <si>
    <t>Rushmoor Ryl</t>
  </si>
  <si>
    <t>Rutherglen ASC</t>
  </si>
  <si>
    <t>WRNX</t>
  </si>
  <si>
    <t>Rutherglen</t>
  </si>
  <si>
    <t>Ruthin Rays</t>
  </si>
  <si>
    <t>RUTY</t>
  </si>
  <si>
    <t>Ruthin</t>
  </si>
  <si>
    <t>Ryde Swimming Club</t>
  </si>
  <si>
    <t>RYDS</t>
  </si>
  <si>
    <t>Ryde SC</t>
  </si>
  <si>
    <t>Ryedale SC</t>
  </si>
  <si>
    <t>RYEE</t>
  </si>
  <si>
    <t>Ryedale</t>
  </si>
  <si>
    <t>Rykneld SC</t>
  </si>
  <si>
    <t>RYKA</t>
  </si>
  <si>
    <t>Rykneld</t>
  </si>
  <si>
    <t>Saddleworth SC</t>
  </si>
  <si>
    <t>SADN</t>
  </si>
  <si>
    <t>Saddleworth</t>
  </si>
  <si>
    <t>Saffron Walden SC</t>
  </si>
  <si>
    <t>SAFT</t>
  </si>
  <si>
    <t>Saffron Wald</t>
  </si>
  <si>
    <t>Salford City SC</t>
  </si>
  <si>
    <t>SACN</t>
  </si>
  <si>
    <t>Salford City</t>
  </si>
  <si>
    <t>Salisbury Stingrays SC</t>
  </si>
  <si>
    <t>SASW</t>
  </si>
  <si>
    <t>Salisbury</t>
  </si>
  <si>
    <t>Saltburn &amp; Marske SC</t>
  </si>
  <si>
    <t>SALE</t>
  </si>
  <si>
    <t>Saltburn Mar</t>
  </si>
  <si>
    <t>Sandbach Sharks SC</t>
  </si>
  <si>
    <t>SSHN</t>
  </si>
  <si>
    <t>Sandbach</t>
  </si>
  <si>
    <t>Sandwell Aquatics Club</t>
  </si>
  <si>
    <t>SAQM</t>
  </si>
  <si>
    <t>Sandwell</t>
  </si>
  <si>
    <t>Sandwell Diving Club</t>
  </si>
  <si>
    <t>SDCM</t>
  </si>
  <si>
    <t>Sandwell DC</t>
  </si>
  <si>
    <t>Satellite of Macclesfield SC</t>
  </si>
  <si>
    <t>SATN</t>
  </si>
  <si>
    <t>Satellite</t>
  </si>
  <si>
    <t>Saxon Crown (Lewisham) SC</t>
  </si>
  <si>
    <t>SAXL</t>
  </si>
  <si>
    <t>Saxon Crown</t>
  </si>
  <si>
    <t>Scarborough Swimming Club</t>
  </si>
  <si>
    <t>SCAE</t>
  </si>
  <si>
    <t>Scarborough</t>
  </si>
  <si>
    <t>Scorpion Swim Team</t>
  </si>
  <si>
    <t>ESNX</t>
  </si>
  <si>
    <t>Scorpion ST</t>
  </si>
  <si>
    <t>Scotia ASC</t>
  </si>
  <si>
    <t>WSAX</t>
  </si>
  <si>
    <t>Scotia</t>
  </si>
  <si>
    <t>Scotland Composite</t>
  </si>
  <si>
    <t>SASA</t>
  </si>
  <si>
    <t>ScotlandComp</t>
  </si>
  <si>
    <t>Scotland East</t>
  </si>
  <si>
    <t>Scot East</t>
  </si>
  <si>
    <t>Scotland Midland</t>
  </si>
  <si>
    <t>Scot Midland</t>
  </si>
  <si>
    <t>Scotland North</t>
  </si>
  <si>
    <t>Scot North</t>
  </si>
  <si>
    <t>Scotland West</t>
  </si>
  <si>
    <t>Scot West</t>
  </si>
  <si>
    <t>Scottish ASA Life Member</t>
  </si>
  <si>
    <t>LFMX</t>
  </si>
  <si>
    <t>SASA LifeMem</t>
  </si>
  <si>
    <t>Scottish Non-Residential</t>
  </si>
  <si>
    <t>USNX</t>
  </si>
  <si>
    <t>Scot Non-Res</t>
  </si>
  <si>
    <t>Scottish Schools Swimming Assoc</t>
  </si>
  <si>
    <t>USSX</t>
  </si>
  <si>
    <t>Scots Sch SA</t>
  </si>
  <si>
    <t>Scottish Swimming Staff</t>
  </si>
  <si>
    <t>USWX</t>
  </si>
  <si>
    <t>SASA Staff</t>
  </si>
  <si>
    <t>Scunthorpe Anchor SC</t>
  </si>
  <si>
    <t>SCNE</t>
  </si>
  <si>
    <t>Scunthorpe A</t>
  </si>
  <si>
    <t>Seaclose Swimming Club</t>
  </si>
  <si>
    <t>SEAS</t>
  </si>
  <si>
    <t>Seaclose</t>
  </si>
  <si>
    <t>Seagulls Swimming Club</t>
  </si>
  <si>
    <t>SEGW</t>
  </si>
  <si>
    <t>Seagulls SC</t>
  </si>
  <si>
    <t>SEC Cyclones</t>
  </si>
  <si>
    <t>ESYX</t>
  </si>
  <si>
    <t>Sedgefield &amp; District 75</t>
  </si>
  <si>
    <t>SDGE</t>
  </si>
  <si>
    <t>Sedgefield</t>
  </si>
  <si>
    <t>Sedgefield Water Polo Club</t>
  </si>
  <si>
    <t>SDWE</t>
  </si>
  <si>
    <t>SedgefieldWP</t>
  </si>
  <si>
    <t>Selby Tigersharks Swimming Squad</t>
  </si>
  <si>
    <t>SELE</t>
  </si>
  <si>
    <t>Selby</t>
  </si>
  <si>
    <t>Serpentine SC</t>
  </si>
  <si>
    <t>SERL</t>
  </si>
  <si>
    <t>Serpentine</t>
  </si>
  <si>
    <t>Settle Stingrays SC</t>
  </si>
  <si>
    <t>SETE</t>
  </si>
  <si>
    <t>Settle Srays</t>
  </si>
  <si>
    <t>Sevenoaks SC</t>
  </si>
  <si>
    <t>SEVS</t>
  </si>
  <si>
    <t>Sevenoaks</t>
  </si>
  <si>
    <t>Severnside Tritons Swimming Club</t>
  </si>
  <si>
    <t>SSTW</t>
  </si>
  <si>
    <t>Severnside</t>
  </si>
  <si>
    <t>Seymour Synchro Swim Sch</t>
  </si>
  <si>
    <t>SSSL</t>
  </si>
  <si>
    <t>Seymour Syn</t>
  </si>
  <si>
    <t>Sharks SC of Mottingham</t>
  </si>
  <si>
    <t>SHKL</t>
  </si>
  <si>
    <t>Sharks</t>
  </si>
  <si>
    <t>Sheerness SC &amp; Lifeguard Corp</t>
  </si>
  <si>
    <t>SHSS</t>
  </si>
  <si>
    <t>Sheerness</t>
  </si>
  <si>
    <t>Sheffield City SC</t>
  </si>
  <si>
    <t>SHEE</t>
  </si>
  <si>
    <t>Sheffield C</t>
  </si>
  <si>
    <t>Shepshed SC</t>
  </si>
  <si>
    <t>SHEA</t>
  </si>
  <si>
    <t>Shepshed</t>
  </si>
  <si>
    <t>Shepway Swimming Club</t>
  </si>
  <si>
    <t>SHES</t>
  </si>
  <si>
    <t>Shepway SC</t>
  </si>
  <si>
    <t>Sherwood Colliery SC</t>
  </si>
  <si>
    <t>SHRA</t>
  </si>
  <si>
    <t>Sherwood</t>
  </si>
  <si>
    <t>Sherwood Seals Swimming Club</t>
  </si>
  <si>
    <t>SSDA</t>
  </si>
  <si>
    <t>SherwoodSeal</t>
  </si>
  <si>
    <t>Shetland ASC</t>
  </si>
  <si>
    <t>NSHX</t>
  </si>
  <si>
    <t>Shetland</t>
  </si>
  <si>
    <t>Shetland Masters</t>
  </si>
  <si>
    <t>NSTX</t>
  </si>
  <si>
    <t>Shetland Mas</t>
  </si>
  <si>
    <t>Shiverers SC</t>
  </si>
  <si>
    <t>SHIS</t>
  </si>
  <si>
    <t>Shiverers</t>
  </si>
  <si>
    <t>Shrewsbury Club Link Programme</t>
  </si>
  <si>
    <t>SCLQ</t>
  </si>
  <si>
    <t>ShrewsburyCL</t>
  </si>
  <si>
    <t>Shrewsbury SC</t>
  </si>
  <si>
    <t>SHWM</t>
  </si>
  <si>
    <t>Shrewsbury</t>
  </si>
  <si>
    <t>Shropshire ASA</t>
  </si>
  <si>
    <t>Shropshire</t>
  </si>
  <si>
    <t>Sid Vale SC</t>
  </si>
  <si>
    <t>SIDW</t>
  </si>
  <si>
    <t>Sidvale</t>
  </si>
  <si>
    <t>Silver City Blues ASC</t>
  </si>
  <si>
    <t>NSCX</t>
  </si>
  <si>
    <t>Silver City</t>
  </si>
  <si>
    <t>Sittingbourne &amp; Milton SC</t>
  </si>
  <si>
    <t>SAMS</t>
  </si>
  <si>
    <t>Sittingbourn</t>
  </si>
  <si>
    <t>Skegness ASC</t>
  </si>
  <si>
    <t>SKEA</t>
  </si>
  <si>
    <t>Skegness</t>
  </si>
  <si>
    <t>Skipton Swimming Club</t>
  </si>
  <si>
    <t>SKIE</t>
  </si>
  <si>
    <t>Skipton</t>
  </si>
  <si>
    <t>Skye Dolphins ASC</t>
  </si>
  <si>
    <t>NSEX</t>
  </si>
  <si>
    <t>Skye Dolphin</t>
  </si>
  <si>
    <t>Slough Dolphin Swimming Club</t>
  </si>
  <si>
    <t>SLES</t>
  </si>
  <si>
    <t>Slough Dolp</t>
  </si>
  <si>
    <t>Solent Cardinal Performance Swimming</t>
  </si>
  <si>
    <t>SCPS</t>
  </si>
  <si>
    <t>Solent C P S</t>
  </si>
  <si>
    <t>Solihull SC</t>
  </si>
  <si>
    <t>SOLM</t>
  </si>
  <si>
    <t>Solihull</t>
  </si>
  <si>
    <t>Somerset ASA</t>
  </si>
  <si>
    <t>Somerset</t>
  </si>
  <si>
    <t>Soundwell SC</t>
  </si>
  <si>
    <t>SOUW</t>
  </si>
  <si>
    <t>Soundwell</t>
  </si>
  <si>
    <t>South Aberdeenshire Swim Team</t>
  </si>
  <si>
    <t>USAX</t>
  </si>
  <si>
    <t>South Aberde</t>
  </si>
  <si>
    <t>South Ayrshire ASC</t>
  </si>
  <si>
    <t>WSEX</t>
  </si>
  <si>
    <t>Sth Ayrshire</t>
  </si>
  <si>
    <t>South Beds Masters Swimming Club</t>
  </si>
  <si>
    <t>SBMT</t>
  </si>
  <si>
    <t>South Beds</t>
  </si>
  <si>
    <t>South Croydon SC</t>
  </si>
  <si>
    <t>SCRL</t>
  </si>
  <si>
    <t>SouthCroydon</t>
  </si>
  <si>
    <t>South Derbyshire Water Polo Club</t>
  </si>
  <si>
    <t>SDWA</t>
  </si>
  <si>
    <t>Sth DerbysWP</t>
  </si>
  <si>
    <t>South Downs Trojan Swimming Club</t>
  </si>
  <si>
    <t>SDTS</t>
  </si>
  <si>
    <t>S D Trojan</t>
  </si>
  <si>
    <t>South East Region</t>
  </si>
  <si>
    <t>SCTS</t>
  </si>
  <si>
    <t>S E Region</t>
  </si>
  <si>
    <t>South Holderness SC</t>
  </si>
  <si>
    <t>SHLE</t>
  </si>
  <si>
    <t>South Holder</t>
  </si>
  <si>
    <t>South Hunsley SC</t>
  </si>
  <si>
    <t>SOHE</t>
  </si>
  <si>
    <t>South Hunsle</t>
  </si>
  <si>
    <t>South Lanarkshire Swimming</t>
  </si>
  <si>
    <t>USLX</t>
  </si>
  <si>
    <t>SLanarkshire</t>
  </si>
  <si>
    <t>South Lincs Competitive SC</t>
  </si>
  <si>
    <t>SLCA</t>
  </si>
  <si>
    <t>South Lincs</t>
  </si>
  <si>
    <t>South London Open Water SC</t>
  </si>
  <si>
    <t>SLSL</t>
  </si>
  <si>
    <t>South London</t>
  </si>
  <si>
    <t>South Mainland ASC</t>
  </si>
  <si>
    <t>NSMX</t>
  </si>
  <si>
    <t>South Main</t>
  </si>
  <si>
    <t>South Tyneside SC</t>
  </si>
  <si>
    <t>STDE</t>
  </si>
  <si>
    <t>South Tyne</t>
  </si>
  <si>
    <t>South West London Diving Club</t>
  </si>
  <si>
    <t>SWDL</t>
  </si>
  <si>
    <t>SW London DC</t>
  </si>
  <si>
    <t>South West Region</t>
  </si>
  <si>
    <t>WSTW</t>
  </si>
  <si>
    <t>S W Region</t>
  </si>
  <si>
    <t>South West Wales Region</t>
  </si>
  <si>
    <t>WASA</t>
  </si>
  <si>
    <t>SW Wales</t>
  </si>
  <si>
    <t>South Yorkshire Swans</t>
  </si>
  <si>
    <t>SYSE</t>
  </si>
  <si>
    <t>S York Swans</t>
  </si>
  <si>
    <t>Southam SC</t>
  </si>
  <si>
    <t>SHMM</t>
  </si>
  <si>
    <t>Southam</t>
  </si>
  <si>
    <t>Southampton Diving Academy</t>
  </si>
  <si>
    <t>SDAS</t>
  </si>
  <si>
    <t>South Dive A</t>
  </si>
  <si>
    <t>Southampton University SC</t>
  </si>
  <si>
    <t>USSS</t>
  </si>
  <si>
    <t>Southamp Uni</t>
  </si>
  <si>
    <t>Southampton University WPC</t>
  </si>
  <si>
    <t>SOTS</t>
  </si>
  <si>
    <t>Soton Uni WP</t>
  </si>
  <si>
    <t>Southampton Water Polo Club</t>
  </si>
  <si>
    <t>SHWS</t>
  </si>
  <si>
    <t>Soton WPC</t>
  </si>
  <si>
    <t>Southend Diving</t>
  </si>
  <si>
    <t>SEDT</t>
  </si>
  <si>
    <t>Southend D</t>
  </si>
  <si>
    <t>Southern I-O-M SC</t>
  </si>
  <si>
    <t>SOUN</t>
  </si>
  <si>
    <t>Southern Iom</t>
  </si>
  <si>
    <t>Southport SC</t>
  </si>
  <si>
    <t>SPTN</t>
  </si>
  <si>
    <t>Southport</t>
  </si>
  <si>
    <t>Southwark Aquatics SC</t>
  </si>
  <si>
    <t>SAQL</t>
  </si>
  <si>
    <t>Southwark</t>
  </si>
  <si>
    <t>Southwell SC</t>
  </si>
  <si>
    <t>SOUA</t>
  </si>
  <si>
    <t>Southwell</t>
  </si>
  <si>
    <t>SouthWest LondonFin SC</t>
  </si>
  <si>
    <t>SWLL</t>
  </si>
  <si>
    <t>SW Lon Fin</t>
  </si>
  <si>
    <t>Southwold Swimming Club</t>
  </si>
  <si>
    <t>SOTW</t>
  </si>
  <si>
    <t>Southwold</t>
  </si>
  <si>
    <t>Sowerby Bridge Stingrays SC</t>
  </si>
  <si>
    <t>SBLE</t>
  </si>
  <si>
    <t>S B Stingray</t>
  </si>
  <si>
    <t>Spalding SC</t>
  </si>
  <si>
    <t>SPDA</t>
  </si>
  <si>
    <t>Spalding</t>
  </si>
  <si>
    <t>Spenborough SC</t>
  </si>
  <si>
    <t>SPEE</t>
  </si>
  <si>
    <t>Spenborough</t>
  </si>
  <si>
    <t>Spencer Swim Team</t>
  </si>
  <si>
    <t>SPEL</t>
  </si>
  <si>
    <t>Spencer</t>
  </si>
  <si>
    <t>Spondon Masters SC</t>
  </si>
  <si>
    <t>SPOA</t>
  </si>
  <si>
    <t>Spondon Mast</t>
  </si>
  <si>
    <t>St Albans Masters SC</t>
  </si>
  <si>
    <t>SAMT</t>
  </si>
  <si>
    <t>St Albans Ma</t>
  </si>
  <si>
    <t>St Andrews Masters ASC</t>
  </si>
  <si>
    <t>ESAX</t>
  </si>
  <si>
    <t>St Andrews M</t>
  </si>
  <si>
    <t>St Austell ASC</t>
  </si>
  <si>
    <t>STAW</t>
  </si>
  <si>
    <t>St Austell</t>
  </si>
  <si>
    <t>St Felix School SC (Southwold)</t>
  </si>
  <si>
    <t>SFST</t>
  </si>
  <si>
    <t>St Felix Sch</t>
  </si>
  <si>
    <t>St Helens Swimming Club</t>
  </si>
  <si>
    <t>STHN</t>
  </si>
  <si>
    <t>St Helens</t>
  </si>
  <si>
    <t>St Ives SC</t>
  </si>
  <si>
    <t>SIVT</t>
  </si>
  <si>
    <t>St Ives</t>
  </si>
  <si>
    <t>St James SC</t>
  </si>
  <si>
    <t>SJAL</t>
  </si>
  <si>
    <t>St James</t>
  </si>
  <si>
    <t>St Neots Swans Swimming Club</t>
  </si>
  <si>
    <t>SWNT</t>
  </si>
  <si>
    <t>St Neot Swan</t>
  </si>
  <si>
    <t>St Pauls School Aquatic Club</t>
  </si>
  <si>
    <t>SPSL</t>
  </si>
  <si>
    <t>StPauls Sch</t>
  </si>
  <si>
    <t>St Thomas ASC</t>
  </si>
  <si>
    <t>MASX</t>
  </si>
  <si>
    <t>St Thomas</t>
  </si>
  <si>
    <t>Stafford Apex SC</t>
  </si>
  <si>
    <t>APXM</t>
  </si>
  <si>
    <t>StaffordApex</t>
  </si>
  <si>
    <t>Staffordshire ASA</t>
  </si>
  <si>
    <t>Staffs</t>
  </si>
  <si>
    <t>Staines Swimming Club</t>
  </si>
  <si>
    <t>STAS</t>
  </si>
  <si>
    <t>Staines</t>
  </si>
  <si>
    <t>Stalybridge SC</t>
  </si>
  <si>
    <t>STAN</t>
  </si>
  <si>
    <t>Stalybridge</t>
  </si>
  <si>
    <t>Stanway SC</t>
  </si>
  <si>
    <t>FSST</t>
  </si>
  <si>
    <t>Stanway</t>
  </si>
  <si>
    <t>Star Diving Club Guildford</t>
  </si>
  <si>
    <t>STCS</t>
  </si>
  <si>
    <t>Star Diving</t>
  </si>
  <si>
    <t>Step Rock ASC</t>
  </si>
  <si>
    <t>ESRX</t>
  </si>
  <si>
    <t>Step Rock</t>
  </si>
  <si>
    <t>Stevenage SC</t>
  </si>
  <si>
    <t>STET</t>
  </si>
  <si>
    <t>Stevenage</t>
  </si>
  <si>
    <t>Stirling Swimming</t>
  </si>
  <si>
    <t>WSWX</t>
  </si>
  <si>
    <t>StirlingSwim</t>
  </si>
  <si>
    <t>Stock Exchange SC</t>
  </si>
  <si>
    <t>STXL</t>
  </si>
  <si>
    <t>Stock Ex</t>
  </si>
  <si>
    <t>Stockport Metro SC</t>
  </si>
  <si>
    <t>STMN</t>
  </si>
  <si>
    <t>Stockport Mo</t>
  </si>
  <si>
    <t>Stockport SC</t>
  </si>
  <si>
    <t>STON</t>
  </si>
  <si>
    <t>Stockport</t>
  </si>
  <si>
    <t>Stocksbridge Pentaqua SC</t>
  </si>
  <si>
    <t>STOE</t>
  </si>
  <si>
    <t>Stocksbridge</t>
  </si>
  <si>
    <t>Stockton ASC</t>
  </si>
  <si>
    <t>STKE</t>
  </si>
  <si>
    <t>Stockton</t>
  </si>
  <si>
    <t>Stokesley SC</t>
  </si>
  <si>
    <t>STYE</t>
  </si>
  <si>
    <t>Stokesley</t>
  </si>
  <si>
    <t>Stone &amp; District SC</t>
  </si>
  <si>
    <t>SADM</t>
  </si>
  <si>
    <t>Stone</t>
  </si>
  <si>
    <t>Stonehaven ASC</t>
  </si>
  <si>
    <t>NSNX</t>
  </si>
  <si>
    <t>Stonehaven</t>
  </si>
  <si>
    <t>Stourbridge SC</t>
  </si>
  <si>
    <t>STRM</t>
  </si>
  <si>
    <t>Stourbridge</t>
  </si>
  <si>
    <t>Stowmarket SC</t>
  </si>
  <si>
    <t>STOT</t>
  </si>
  <si>
    <t>Stowmarket</t>
  </si>
  <si>
    <t>Stranraer Stingrays ASC</t>
  </si>
  <si>
    <t>WSRX</t>
  </si>
  <si>
    <t>Stranraer</t>
  </si>
  <si>
    <t>Stratford Sharks SC</t>
  </si>
  <si>
    <t>SSHM</t>
  </si>
  <si>
    <t>Strat Sharks</t>
  </si>
  <si>
    <t>Strathclyde University Swimming &amp; WPC</t>
  </si>
  <si>
    <t>WSYX</t>
  </si>
  <si>
    <t>S'clyde Uni</t>
  </si>
  <si>
    <t>Streatham SC</t>
  </si>
  <si>
    <t>STML</t>
  </si>
  <si>
    <t>Streatham</t>
  </si>
  <si>
    <t>Street &amp; District SC</t>
  </si>
  <si>
    <t>STEW</t>
  </si>
  <si>
    <t>Street</t>
  </si>
  <si>
    <t>Stretford SC</t>
  </si>
  <si>
    <t>STRN</t>
  </si>
  <si>
    <t>Stretford</t>
  </si>
  <si>
    <t>Stroud Masters SC</t>
  </si>
  <si>
    <t>STMW</t>
  </si>
  <si>
    <t>Stroud Mast</t>
  </si>
  <si>
    <t>Suffolk Coastal Torpedoes</t>
  </si>
  <si>
    <t>SCOT</t>
  </si>
  <si>
    <t>Suffolk C T</t>
  </si>
  <si>
    <t>Sunderland City Dive Team</t>
  </si>
  <si>
    <t>SCDE</t>
  </si>
  <si>
    <t>Sland CDT</t>
  </si>
  <si>
    <t>Sunflower Swimming Club - Oxford</t>
  </si>
  <si>
    <t>SUOS</t>
  </si>
  <si>
    <t>Sunflower SC</t>
  </si>
  <si>
    <t>Surrey County ASA</t>
  </si>
  <si>
    <t>Surrey</t>
  </si>
  <si>
    <t>Survive And Save Club</t>
  </si>
  <si>
    <t>SSVL</t>
  </si>
  <si>
    <t>Survive&amp;Save</t>
  </si>
  <si>
    <t>Sussex County ASA</t>
  </si>
  <si>
    <t>Sussex</t>
  </si>
  <si>
    <t>Sutton &amp; Cheam SC</t>
  </si>
  <si>
    <t>SUTL</t>
  </si>
  <si>
    <t>Sutton Cheam</t>
  </si>
  <si>
    <t>Sutton In Ashfield SC</t>
  </si>
  <si>
    <t>SUTA</t>
  </si>
  <si>
    <t>Sutton</t>
  </si>
  <si>
    <t>Swadlincote SC</t>
  </si>
  <si>
    <t>SWAA</t>
  </si>
  <si>
    <t>Swadlincote</t>
  </si>
  <si>
    <t>Swansea Masters</t>
  </si>
  <si>
    <t>SSMY</t>
  </si>
  <si>
    <t>Swansea Mast</t>
  </si>
  <si>
    <t>Swansea Stingrays</t>
  </si>
  <si>
    <t>SWDY</t>
  </si>
  <si>
    <t>Swansea Stin</t>
  </si>
  <si>
    <t>Swansea Synchro Club</t>
  </si>
  <si>
    <t>SSYY</t>
  </si>
  <si>
    <t>Swansea SSC</t>
  </si>
  <si>
    <t>Swansea University SC</t>
  </si>
  <si>
    <t>SUNY</t>
  </si>
  <si>
    <t>Swansea Uni</t>
  </si>
  <si>
    <t>Swansea Water Polo</t>
  </si>
  <si>
    <t>SWPY</t>
  </si>
  <si>
    <t>Swansea WP</t>
  </si>
  <si>
    <t>Swim Bournemouth</t>
  </si>
  <si>
    <t>SBOW</t>
  </si>
  <si>
    <t>S Bournem'th</t>
  </si>
  <si>
    <t>Swim Conwy</t>
  </si>
  <si>
    <t>SCPY</t>
  </si>
  <si>
    <t>Conwy</t>
  </si>
  <si>
    <t>Swim England Cambridgeshire</t>
  </si>
  <si>
    <t>Cambs</t>
  </si>
  <si>
    <t>Swim England County</t>
  </si>
  <si>
    <t>SECQ</t>
  </si>
  <si>
    <t>S E County</t>
  </si>
  <si>
    <t>Swim England Essex</t>
  </si>
  <si>
    <t>Essex</t>
  </si>
  <si>
    <t>Swim England Hertfordshire</t>
  </si>
  <si>
    <t>SE Herts</t>
  </si>
  <si>
    <t>Swim England Norfolk</t>
  </si>
  <si>
    <t>Norfolk</t>
  </si>
  <si>
    <t>Swim England North East Region</t>
  </si>
  <si>
    <t>NECE</t>
  </si>
  <si>
    <t>NE Region</t>
  </si>
  <si>
    <t>Swim England Region</t>
  </si>
  <si>
    <t>SERQ</t>
  </si>
  <si>
    <t>S Eng Reg</t>
  </si>
  <si>
    <t>Swim England Suffolk</t>
  </si>
  <si>
    <t>Suffolk</t>
  </si>
  <si>
    <t>Swim England Talent Club</t>
  </si>
  <si>
    <t>SETQ</t>
  </si>
  <si>
    <t>SE Talent</t>
  </si>
  <si>
    <t>Swim Fore IT (Ipswich)</t>
  </si>
  <si>
    <t>SCCT</t>
  </si>
  <si>
    <t>Swim Ipswich</t>
  </si>
  <si>
    <t>Swim West Lothian</t>
  </si>
  <si>
    <t>UWLX</t>
  </si>
  <si>
    <t>West Lothian</t>
  </si>
  <si>
    <t>Swim Western Isles</t>
  </si>
  <si>
    <t>NWIX</t>
  </si>
  <si>
    <t>Swim W Isles</t>
  </si>
  <si>
    <t>Swim-IT</t>
  </si>
  <si>
    <t>ESIX</t>
  </si>
  <si>
    <t>Swindon ASC</t>
  </si>
  <si>
    <t>SWAW</t>
  </si>
  <si>
    <t>Swindon</t>
  </si>
  <si>
    <t>Swindon Dolphin ASC</t>
  </si>
  <si>
    <t>SWDW</t>
  </si>
  <si>
    <t>Swindon Dolp</t>
  </si>
  <si>
    <t>Swinton SC</t>
  </si>
  <si>
    <t>SWIN</t>
  </si>
  <si>
    <t>Swinton</t>
  </si>
  <si>
    <t>Tadcaster York Sport Swim Squad</t>
  </si>
  <si>
    <t>TADE</t>
  </si>
  <si>
    <t>Tadcaster</t>
  </si>
  <si>
    <t>Tain ASC</t>
  </si>
  <si>
    <t>NTNX</t>
  </si>
  <si>
    <t>Tain</t>
  </si>
  <si>
    <t>Tamworth SC</t>
  </si>
  <si>
    <t>TAMM</t>
  </si>
  <si>
    <t>Tamworth</t>
  </si>
  <si>
    <t>Tandridge Aquarius Swim Squad</t>
  </si>
  <si>
    <t>TASS</t>
  </si>
  <si>
    <t>Tandridge Aq</t>
  </si>
  <si>
    <t>Taunton Artistic Swimming Club</t>
  </si>
  <si>
    <t>TASW</t>
  </si>
  <si>
    <t>Taunton Art</t>
  </si>
  <si>
    <t>Taunton Deane SC</t>
  </si>
  <si>
    <t>TDSW</t>
  </si>
  <si>
    <t>TauntonDeane</t>
  </si>
  <si>
    <t>Tavistock SC</t>
  </si>
  <si>
    <t>TAVW</t>
  </si>
  <si>
    <t>Tavistock</t>
  </si>
  <si>
    <t>Tay Masters</t>
  </si>
  <si>
    <t>MTMX</t>
  </si>
  <si>
    <t>Team Anglia Masters Swimming Club</t>
  </si>
  <si>
    <t>TANT</t>
  </si>
  <si>
    <t>Team Anglia</t>
  </si>
  <si>
    <t>Team Bath AS</t>
  </si>
  <si>
    <t>ASPW</t>
  </si>
  <si>
    <t>Team Ipswich Swimming</t>
  </si>
  <si>
    <t>IPST</t>
  </si>
  <si>
    <t>teamipswich</t>
  </si>
  <si>
    <t>Team Jorvik</t>
  </si>
  <si>
    <t>TJOE</t>
  </si>
  <si>
    <t>Team Luton Swimming</t>
  </si>
  <si>
    <t>LUTT</t>
  </si>
  <si>
    <t>Team Luton</t>
  </si>
  <si>
    <t>Team Waveney Swimming Club</t>
  </si>
  <si>
    <t>TWST</t>
  </si>
  <si>
    <t>Team Waveney</t>
  </si>
  <si>
    <t>TeamBath Synchro Club</t>
  </si>
  <si>
    <t>TBSW</t>
  </si>
  <si>
    <t>TBathSynchro</t>
  </si>
  <si>
    <t>Teddington SC</t>
  </si>
  <si>
    <t>TEDL</t>
  </si>
  <si>
    <t>Teddington</t>
  </si>
  <si>
    <t>Teddington Torpedoes</t>
  </si>
  <si>
    <t>TTOL</t>
  </si>
  <si>
    <t>Teddington T</t>
  </si>
  <si>
    <t>Teesdale ASC</t>
  </si>
  <si>
    <t>TESE</t>
  </si>
  <si>
    <t>Teesdale</t>
  </si>
  <si>
    <t>Teesdale Tiger Sharks</t>
  </si>
  <si>
    <t>TTSE</t>
  </si>
  <si>
    <t>Teesdale TS</t>
  </si>
  <si>
    <t>Teignmouth Swimming Club</t>
  </si>
  <si>
    <t>TEIW</t>
  </si>
  <si>
    <t>Teignmouth</t>
  </si>
  <si>
    <t>Telford Aqua</t>
  </si>
  <si>
    <t>TEAM</t>
  </si>
  <si>
    <t>TelfordAqua</t>
  </si>
  <si>
    <t>Tenby</t>
  </si>
  <si>
    <t>TENY</t>
  </si>
  <si>
    <t>Tewkesbury SC</t>
  </si>
  <si>
    <t>TEWW</t>
  </si>
  <si>
    <t>Tewkesbury</t>
  </si>
  <si>
    <t>Thame Swimming Club</t>
  </si>
  <si>
    <t>TAMS</t>
  </si>
  <si>
    <t>Thame</t>
  </si>
  <si>
    <t>Thanet Swim Club</t>
  </si>
  <si>
    <t>THAS</t>
  </si>
  <si>
    <t>Thanet Swim</t>
  </si>
  <si>
    <t>The Royal Wolverhampton School SC</t>
  </si>
  <si>
    <t>RWSM</t>
  </si>
  <si>
    <t>Royal Wolv</t>
  </si>
  <si>
    <t>The University Of Birmingham</t>
  </si>
  <si>
    <t>BIUM</t>
  </si>
  <si>
    <t>Birm'ham Uni</t>
  </si>
  <si>
    <t>Thetford Dolphins SC</t>
  </si>
  <si>
    <t>THDT</t>
  </si>
  <si>
    <t>Thetford</t>
  </si>
  <si>
    <t>Thirsk White Horse Swim Team</t>
  </si>
  <si>
    <t>TWHE</t>
  </si>
  <si>
    <t>Thirsk WH</t>
  </si>
  <si>
    <t>Thornaby SC</t>
  </si>
  <si>
    <t>THOE</t>
  </si>
  <si>
    <t>Thornaby</t>
  </si>
  <si>
    <t>Thurrock Swimming Club</t>
  </si>
  <si>
    <t>THUT</t>
  </si>
  <si>
    <t>Thurrock</t>
  </si>
  <si>
    <t>Thurso ASC</t>
  </si>
  <si>
    <t>NTOX</t>
  </si>
  <si>
    <t>Thurso</t>
  </si>
  <si>
    <t>Tidworth Congers ASC</t>
  </si>
  <si>
    <t>SWCW</t>
  </si>
  <si>
    <t>Tidworth C</t>
  </si>
  <si>
    <t>Tigers SC (Jersey) Ltd</t>
  </si>
  <si>
    <t>TIGS</t>
  </si>
  <si>
    <t>TigersJersey</t>
  </si>
  <si>
    <t>Tigersharks</t>
  </si>
  <si>
    <t>THAW</t>
  </si>
  <si>
    <t>TigersharksW</t>
  </si>
  <si>
    <t>Tilehurst SC</t>
  </si>
  <si>
    <t>TILS</t>
  </si>
  <si>
    <t>Tilehurst</t>
  </si>
  <si>
    <t>Tiverton SC</t>
  </si>
  <si>
    <t>TIVW</t>
  </si>
  <si>
    <t>Tiverton</t>
  </si>
  <si>
    <t>Tiverton Water Polo Club</t>
  </si>
  <si>
    <t>TIWW</t>
  </si>
  <si>
    <t>Tiverton WPC</t>
  </si>
  <si>
    <t>Tonbridge SC</t>
  </si>
  <si>
    <t>TONS</t>
  </si>
  <si>
    <t>Tonbridge</t>
  </si>
  <si>
    <t>Torfaen Dolphins Performance</t>
  </si>
  <si>
    <t>TDOY</t>
  </si>
  <si>
    <t>Torfaen D</t>
  </si>
  <si>
    <t>Torquay Leander SC</t>
  </si>
  <si>
    <t>TQLW</t>
  </si>
  <si>
    <t>Torquay</t>
  </si>
  <si>
    <t>Torridgeside SC</t>
  </si>
  <si>
    <t>TORW</t>
  </si>
  <si>
    <t>Torridgeside</t>
  </si>
  <si>
    <t>Totnes SC</t>
  </si>
  <si>
    <t>TOTW</t>
  </si>
  <si>
    <t>Totnes</t>
  </si>
  <si>
    <t>Tower Hamlets SC</t>
  </si>
  <si>
    <t>TOWL</t>
  </si>
  <si>
    <t>Tower Hamlet</t>
  </si>
  <si>
    <t>Trafford Artistic Swimming Club</t>
  </si>
  <si>
    <t>TSSN</t>
  </si>
  <si>
    <t>Trafford Syn</t>
  </si>
  <si>
    <t>Trafford Metro Bor SC</t>
  </si>
  <si>
    <t>TMBN</t>
  </si>
  <si>
    <t>Trafford Met</t>
  </si>
  <si>
    <t>Tranent ASC</t>
  </si>
  <si>
    <t>ETTX</t>
  </si>
  <si>
    <t>Tranent</t>
  </si>
  <si>
    <t>Transplant Swimming UK SC</t>
  </si>
  <si>
    <t>TPSE</t>
  </si>
  <si>
    <t>TransplantSC</t>
  </si>
  <si>
    <t>Tredegar Torpedoes</t>
  </si>
  <si>
    <t>TREY</t>
  </si>
  <si>
    <t>Tredegar</t>
  </si>
  <si>
    <t>Trident Swimming Club of East Devon, West Dorset and South Somerset</t>
  </si>
  <si>
    <t>CHAW</t>
  </si>
  <si>
    <t>Trident</t>
  </si>
  <si>
    <t>Tring Swimming Club</t>
  </si>
  <si>
    <t>TRIT</t>
  </si>
  <si>
    <t>Tring</t>
  </si>
  <si>
    <t>Trojan ASC</t>
  </si>
  <si>
    <t>ETNX</t>
  </si>
  <si>
    <t>Trojan</t>
  </si>
  <si>
    <t>Trowbridge ASC</t>
  </si>
  <si>
    <t>TROW</t>
  </si>
  <si>
    <t>Trowbridge</t>
  </si>
  <si>
    <t>Truro City SC</t>
  </si>
  <si>
    <t>TRUW</t>
  </si>
  <si>
    <t>Truro City</t>
  </si>
  <si>
    <t>Tudor Grange Learn to Dive</t>
  </si>
  <si>
    <t>TGLM</t>
  </si>
  <si>
    <t>Tudor Grange</t>
  </si>
  <si>
    <t>Tunbridge Wells Diving Club</t>
  </si>
  <si>
    <t>TWDS</t>
  </si>
  <si>
    <t>Tbridge W DC</t>
  </si>
  <si>
    <t>Turtles Of South London SC</t>
  </si>
  <si>
    <t>TURL</t>
  </si>
  <si>
    <t>Turtles</t>
  </si>
  <si>
    <t>Tyldesley Swimming Club</t>
  </si>
  <si>
    <t>TYLN</t>
  </si>
  <si>
    <t>Tyldesley</t>
  </si>
  <si>
    <t>Tynedale SC</t>
  </si>
  <si>
    <t>TYNE</t>
  </si>
  <si>
    <t>Tynedale</t>
  </si>
  <si>
    <t>Tynemouth Diving Club</t>
  </si>
  <si>
    <t>TDCE</t>
  </si>
  <si>
    <t>Tynemouth DC</t>
  </si>
  <si>
    <t>Tynemouth SC</t>
  </si>
  <si>
    <t>TYME</t>
  </si>
  <si>
    <t>Tynemouth</t>
  </si>
  <si>
    <t>Ullapool Swimming Club</t>
  </si>
  <si>
    <t>NULX</t>
  </si>
  <si>
    <t>Ullapool SC</t>
  </si>
  <si>
    <t>Ulverston SC</t>
  </si>
  <si>
    <t>ULVN</t>
  </si>
  <si>
    <t>Ulverston</t>
  </si>
  <si>
    <t>Unattached</t>
  </si>
  <si>
    <t>UNAX</t>
  </si>
  <si>
    <t>University of Aberdeen Performance Swimming</t>
  </si>
  <si>
    <t>NUAX</t>
  </si>
  <si>
    <t>UoAPS</t>
  </si>
  <si>
    <t>University of Bath SC</t>
  </si>
  <si>
    <t>BAUW</t>
  </si>
  <si>
    <t>Bath Univ</t>
  </si>
  <si>
    <t>University of Bath WPC</t>
  </si>
  <si>
    <t>UBWW</t>
  </si>
  <si>
    <t>Bath Uni WP</t>
  </si>
  <si>
    <t>University of East Anglia Swimming &amp; Water Polo Club</t>
  </si>
  <si>
    <t>UEAT</t>
  </si>
  <si>
    <t>UEA S&amp;WPC</t>
  </si>
  <si>
    <t>University of Nottingham SC</t>
  </si>
  <si>
    <t>UONA</t>
  </si>
  <si>
    <t>Uni of Nott</t>
  </si>
  <si>
    <t>University Of Stirling</t>
  </si>
  <si>
    <t>WUSX</t>
  </si>
  <si>
    <t>UniOfStirl</t>
  </si>
  <si>
    <t>University of Stirling Water Polo Club</t>
  </si>
  <si>
    <t>WSUX</t>
  </si>
  <si>
    <t>Stirl Uni WP</t>
  </si>
  <si>
    <t>University of Surrey Swimming Club</t>
  </si>
  <si>
    <t>SUNS</t>
  </si>
  <si>
    <t>SurreyUni SC</t>
  </si>
  <si>
    <t>Upper Deeside ASC</t>
  </si>
  <si>
    <t>NUDX</t>
  </si>
  <si>
    <t>Upper Deesid</t>
  </si>
  <si>
    <t>Verulam ASC</t>
  </si>
  <si>
    <t>VERT</t>
  </si>
  <si>
    <t>Verulam</t>
  </si>
  <si>
    <t>Visions Swim Academy</t>
  </si>
  <si>
    <t>WVSX</t>
  </si>
  <si>
    <t>Visions SA</t>
  </si>
  <si>
    <t>Wallasey SC</t>
  </si>
  <si>
    <t>WALN</t>
  </si>
  <si>
    <t>Wallasey</t>
  </si>
  <si>
    <t>Walsall Artistic Swimming Club</t>
  </si>
  <si>
    <t>WASM</t>
  </si>
  <si>
    <t>Walsall Art</t>
  </si>
  <si>
    <t>Walsall Learn to Dive</t>
  </si>
  <si>
    <t>WLTM</t>
  </si>
  <si>
    <t>Walsall L2D</t>
  </si>
  <si>
    <t>Walsall Swim and Water Polo Club</t>
  </si>
  <si>
    <t>WALM</t>
  </si>
  <si>
    <t>Walsall</t>
  </si>
  <si>
    <t>Waltham Forest Diving Club</t>
  </si>
  <si>
    <t>WFDL</t>
  </si>
  <si>
    <t>Waltham DC</t>
  </si>
  <si>
    <t>Wandsworth SC</t>
  </si>
  <si>
    <t>WANL</t>
  </si>
  <si>
    <t>Wandsworth</t>
  </si>
  <si>
    <t>Wantage White Horses</t>
  </si>
  <si>
    <t>WWWS</t>
  </si>
  <si>
    <t>Wantage</t>
  </si>
  <si>
    <t>Wantage Youth SC</t>
  </si>
  <si>
    <t>WAYS</t>
  </si>
  <si>
    <t>Wantage Yth</t>
  </si>
  <si>
    <t>Ware SC</t>
  </si>
  <si>
    <t>WART</t>
  </si>
  <si>
    <t>Ware</t>
  </si>
  <si>
    <t>Wareham &amp; District SC</t>
  </si>
  <si>
    <t>WARW</t>
  </si>
  <si>
    <t>Wareham</t>
  </si>
  <si>
    <t>Warminster &amp; District ASC</t>
  </si>
  <si>
    <t>WAMW</t>
  </si>
  <si>
    <t>Warminster</t>
  </si>
  <si>
    <t>Warrender Baths Club</t>
  </si>
  <si>
    <t>EWBX</t>
  </si>
  <si>
    <t>Warrender Ba</t>
  </si>
  <si>
    <t>Warrington Masters Swimming Club</t>
  </si>
  <si>
    <t>WMSN</t>
  </si>
  <si>
    <t>Warrington M</t>
  </si>
  <si>
    <t>Warrington Swimming Club</t>
  </si>
  <si>
    <t>WARN</t>
  </si>
  <si>
    <t>Warrington</t>
  </si>
  <si>
    <t>Warrington Warriors SC</t>
  </si>
  <si>
    <t>WOWN</t>
  </si>
  <si>
    <t>Warrington W</t>
  </si>
  <si>
    <t>Warwick University SC</t>
  </si>
  <si>
    <t>WAUM</t>
  </si>
  <si>
    <t>Warwick Uni</t>
  </si>
  <si>
    <t>Warwick Water Polo Club</t>
  </si>
  <si>
    <t>WARM</t>
  </si>
  <si>
    <t>Warwick WP</t>
  </si>
  <si>
    <t>Warwickshire ASA</t>
  </si>
  <si>
    <t>Warwicks</t>
  </si>
  <si>
    <t>Watford SC</t>
  </si>
  <si>
    <t>WATT</t>
  </si>
  <si>
    <t>Watford Water Polo Club</t>
  </si>
  <si>
    <t>WPOT</t>
  </si>
  <si>
    <t>Watford WPC</t>
  </si>
  <si>
    <t>Wear Valley SC</t>
  </si>
  <si>
    <t>WEVE</t>
  </si>
  <si>
    <t>Wear Valley</t>
  </si>
  <si>
    <t>Wellingborough SC</t>
  </si>
  <si>
    <t>WELA</t>
  </si>
  <si>
    <t>Wellingboro</t>
  </si>
  <si>
    <t>Wellington</t>
  </si>
  <si>
    <t>WLNW</t>
  </si>
  <si>
    <t>Wellington W</t>
  </si>
  <si>
    <t>Wellington (Telford) SC</t>
  </si>
  <si>
    <t>WTNM</t>
  </si>
  <si>
    <t>Wellington M</t>
  </si>
  <si>
    <t>Wells Swimming Club</t>
  </si>
  <si>
    <t>WELW</t>
  </si>
  <si>
    <t>Wells SC</t>
  </si>
  <si>
    <t>Welsh Wanderers</t>
  </si>
  <si>
    <t>WWPY</t>
  </si>
  <si>
    <t>Welsh Wand</t>
  </si>
  <si>
    <t>Welshpool Sharks</t>
  </si>
  <si>
    <t>WELY</t>
  </si>
  <si>
    <t>Welshpool</t>
  </si>
  <si>
    <t>Welwyn Garden SC</t>
  </si>
  <si>
    <t>WELT</t>
  </si>
  <si>
    <t>WelwynGarden</t>
  </si>
  <si>
    <t>West Dorset SC</t>
  </si>
  <si>
    <t>WDOW</t>
  </si>
  <si>
    <t>West Dorset</t>
  </si>
  <si>
    <t>West Dunbartonshire ASC</t>
  </si>
  <si>
    <t>WDDX</t>
  </si>
  <si>
    <t>West Dunbart</t>
  </si>
  <si>
    <t>West Kirby ASC</t>
  </si>
  <si>
    <t>WEKN</t>
  </si>
  <si>
    <t>West Kirby</t>
  </si>
  <si>
    <t>West London Penguin Swimming &amp; Water Polo Club</t>
  </si>
  <si>
    <t>HAPL</t>
  </si>
  <si>
    <t>W Lon Pengu</t>
  </si>
  <si>
    <t>West Midland Region</t>
  </si>
  <si>
    <t>WESM</t>
  </si>
  <si>
    <t>W M Region</t>
  </si>
  <si>
    <t>West Norfolk Swimming Club</t>
  </si>
  <si>
    <t>KLWT</t>
  </si>
  <si>
    <t>West Norfolk</t>
  </si>
  <si>
    <t>West Suffolk Swimming Club</t>
  </si>
  <si>
    <t>WSUT</t>
  </si>
  <si>
    <t>West Suffolk</t>
  </si>
  <si>
    <t>West Wight SC</t>
  </si>
  <si>
    <t>WEWS</t>
  </si>
  <si>
    <t>West Wight</t>
  </si>
  <si>
    <t>West Wilts Diving Club</t>
  </si>
  <si>
    <t>WWDW</t>
  </si>
  <si>
    <t>WWilts DC</t>
  </si>
  <si>
    <t>Westbury ASC</t>
  </si>
  <si>
    <t>WESW</t>
  </si>
  <si>
    <t>Westbury</t>
  </si>
  <si>
    <t>Western Baths WPC</t>
  </si>
  <si>
    <t>WABX</t>
  </si>
  <si>
    <t>Western Bath</t>
  </si>
  <si>
    <t>Westhill District ASC</t>
  </si>
  <si>
    <t>NWDX</t>
  </si>
  <si>
    <t>Westhill</t>
  </si>
  <si>
    <t>Westminster Tiburones SC</t>
  </si>
  <si>
    <t>WTIL</t>
  </si>
  <si>
    <t>WestminsterT</t>
  </si>
  <si>
    <t>Weston-Super-Mare SC</t>
  </si>
  <si>
    <t>WSMW</t>
  </si>
  <si>
    <t>Weston S M</t>
  </si>
  <si>
    <t>Westside Sharks Swimming Club</t>
  </si>
  <si>
    <t>NWSX</t>
  </si>
  <si>
    <t>Wside Sharks</t>
  </si>
  <si>
    <t>Wetherby SC</t>
  </si>
  <si>
    <t>WETE</t>
  </si>
  <si>
    <t>Wetherby</t>
  </si>
  <si>
    <t>Wey Valley SC</t>
  </si>
  <si>
    <t>WEYS</t>
  </si>
  <si>
    <t>Wey Valley</t>
  </si>
  <si>
    <t>Weymouth &amp; Portland WPC</t>
  </si>
  <si>
    <t>WPWW</t>
  </si>
  <si>
    <t>Weymouth WP</t>
  </si>
  <si>
    <t>Weymouth SC</t>
  </si>
  <si>
    <t>WEYW</t>
  </si>
  <si>
    <t>Weymouth</t>
  </si>
  <si>
    <t>Weyport Masters SC</t>
  </si>
  <si>
    <t>WEOW</t>
  </si>
  <si>
    <t>Weyport Mas</t>
  </si>
  <si>
    <t>Whalsay ASC</t>
  </si>
  <si>
    <t>NWYX</t>
  </si>
  <si>
    <t>Whalsay</t>
  </si>
  <si>
    <t>Whitby Seals SC</t>
  </si>
  <si>
    <t>WHTE</t>
  </si>
  <si>
    <t>Whitby</t>
  </si>
  <si>
    <t>White Cliffs (of Dover) Swimming Club</t>
  </si>
  <si>
    <t>WCDS</t>
  </si>
  <si>
    <t>White Cliffs</t>
  </si>
  <si>
    <t>White Oak SC</t>
  </si>
  <si>
    <t>WHIS</t>
  </si>
  <si>
    <t>White Oak</t>
  </si>
  <si>
    <t>Whitgift Swimming Club</t>
  </si>
  <si>
    <t>WHSL</t>
  </si>
  <si>
    <t>Whitgift SC</t>
  </si>
  <si>
    <t>Whittlesey SC</t>
  </si>
  <si>
    <t>WSCT</t>
  </si>
  <si>
    <t>Whittlesey</t>
  </si>
  <si>
    <t>Wick ASC</t>
  </si>
  <si>
    <t>NWKX</t>
  </si>
  <si>
    <t>Wick</t>
  </si>
  <si>
    <t>Wigan Best SC</t>
  </si>
  <si>
    <t>WBEN</t>
  </si>
  <si>
    <t>Wigan BEST</t>
  </si>
  <si>
    <t>Wigan SC</t>
  </si>
  <si>
    <t>WIGN</t>
  </si>
  <si>
    <t>Wigan</t>
  </si>
  <si>
    <t>Wildern Waves</t>
  </si>
  <si>
    <t>WWAS</t>
  </si>
  <si>
    <t>WildernWaves</t>
  </si>
  <si>
    <t>Wilmslow &amp; District ASC</t>
  </si>
  <si>
    <t>WILN</t>
  </si>
  <si>
    <t>Wilmslow</t>
  </si>
  <si>
    <t>Wiltshire ASA</t>
  </si>
  <si>
    <t>Wiltshire</t>
  </si>
  <si>
    <t>Wimbledon Dolphins SC</t>
  </si>
  <si>
    <t>WMBL</t>
  </si>
  <si>
    <t>Wimb Dolphs</t>
  </si>
  <si>
    <t>Wincanton SC</t>
  </si>
  <si>
    <t>WINW</t>
  </si>
  <si>
    <t>Wincanton</t>
  </si>
  <si>
    <t>Winchester City Penguins</t>
  </si>
  <si>
    <t>WCPS</t>
  </si>
  <si>
    <t>Winchester</t>
  </si>
  <si>
    <t>Winchester Water Polo Club</t>
  </si>
  <si>
    <t>WIWS</t>
  </si>
  <si>
    <t>Wchester WP</t>
  </si>
  <si>
    <t>Windsor &amp; Maidenhead StarFish SC</t>
  </si>
  <si>
    <t>WMSS</t>
  </si>
  <si>
    <t>WindsorMStar</t>
  </si>
  <si>
    <t>Windsor SC</t>
  </si>
  <si>
    <t>WINS</t>
  </si>
  <si>
    <t>Windsor</t>
  </si>
  <si>
    <t>Winsford Swimming Club</t>
  </si>
  <si>
    <t>WINN</t>
  </si>
  <si>
    <t>Winsford</t>
  </si>
  <si>
    <t>Wirral Metro SC</t>
  </si>
  <si>
    <t>WIMN</t>
  </si>
  <si>
    <t>Wirral Metro</t>
  </si>
  <si>
    <t>Wisbech Swimming Club</t>
  </si>
  <si>
    <t>WIST</t>
  </si>
  <si>
    <t>Wisbech</t>
  </si>
  <si>
    <t>Witham Dolphins SC</t>
  </si>
  <si>
    <t>WITT</t>
  </si>
  <si>
    <t>Witham Dolph</t>
  </si>
  <si>
    <t>Withnell SC</t>
  </si>
  <si>
    <t>WITN</t>
  </si>
  <si>
    <t>Withnell</t>
  </si>
  <si>
    <t>Witney &amp; District SC</t>
  </si>
  <si>
    <t>WITS</t>
  </si>
  <si>
    <t>Witney</t>
  </si>
  <si>
    <t>Witney Water Polo Club</t>
  </si>
  <si>
    <t>WWPS</t>
  </si>
  <si>
    <t>Witney WPC</t>
  </si>
  <si>
    <t>Woking SC</t>
  </si>
  <si>
    <t>WOKS</t>
  </si>
  <si>
    <t>Woking</t>
  </si>
  <si>
    <t>Wolverhampton SC</t>
  </si>
  <si>
    <t>WLVM</t>
  </si>
  <si>
    <t>Wolv'hampton</t>
  </si>
  <si>
    <t>Wombourne SC</t>
  </si>
  <si>
    <t>WOMM</t>
  </si>
  <si>
    <t>Wombourne</t>
  </si>
  <si>
    <t>Woodchurch SC</t>
  </si>
  <si>
    <t>WOON</t>
  </si>
  <si>
    <t>Woodchurch</t>
  </si>
  <si>
    <t>Woodhall Sharks SC</t>
  </si>
  <si>
    <t>WOSA</t>
  </si>
  <si>
    <t>Woodhall</t>
  </si>
  <si>
    <t>Woodham Ferrers Swimming Club</t>
  </si>
  <si>
    <t>WOFT</t>
  </si>
  <si>
    <t>Woodham F SC</t>
  </si>
  <si>
    <t>Woodside &amp; Thornton Heath SC</t>
  </si>
  <si>
    <t>WOOL</t>
  </si>
  <si>
    <t>Woodside Th</t>
  </si>
  <si>
    <t>Woolton SC</t>
  </si>
  <si>
    <t>WSCN</t>
  </si>
  <si>
    <t>Woolton</t>
  </si>
  <si>
    <t>Worcester County ASA</t>
  </si>
  <si>
    <t>Worcs</t>
  </si>
  <si>
    <t>Worcester Crocodiles</t>
  </si>
  <si>
    <t>WCRM</t>
  </si>
  <si>
    <t>Worcester Cr</t>
  </si>
  <si>
    <t>Worcester SC</t>
  </si>
  <si>
    <t>WORM</t>
  </si>
  <si>
    <t>Worcester</t>
  </si>
  <si>
    <t>Workington SC</t>
  </si>
  <si>
    <t>WORN</t>
  </si>
  <si>
    <t>Workington</t>
  </si>
  <si>
    <t>Worksop Dolphins SC</t>
  </si>
  <si>
    <t>WOKA</t>
  </si>
  <si>
    <t>Worksop</t>
  </si>
  <si>
    <t>Worsley SC</t>
  </si>
  <si>
    <t>WSYN</t>
  </si>
  <si>
    <t>Worsley</t>
  </si>
  <si>
    <t>Worthing Swimming Club</t>
  </si>
  <si>
    <t>WORS</t>
  </si>
  <si>
    <t>Worthing SC</t>
  </si>
  <si>
    <t>Wrekin SC</t>
  </si>
  <si>
    <t>WCOM</t>
  </si>
  <si>
    <t>Wrexham Swimming Club</t>
  </si>
  <si>
    <t>WREY</t>
  </si>
  <si>
    <t>Wrexham</t>
  </si>
  <si>
    <t>Wycombe District SC</t>
  </si>
  <si>
    <t>WYCS</t>
  </si>
  <si>
    <t>Wycombe Dist</t>
  </si>
  <si>
    <t>Wyndley Learn to Dive</t>
  </si>
  <si>
    <t>WLDM</t>
  </si>
  <si>
    <t>Wyndley L2D</t>
  </si>
  <si>
    <t>Wyre Forest SC</t>
  </si>
  <si>
    <t>WYRM</t>
  </si>
  <si>
    <t>Wyre Forest</t>
  </si>
  <si>
    <t>Wythenshawe SC</t>
  </si>
  <si>
    <t>WYTN</t>
  </si>
  <si>
    <t>Wythenshawe</t>
  </si>
  <si>
    <t>Y.A.A.B.A ASC</t>
  </si>
  <si>
    <t>MYAX</t>
  </si>
  <si>
    <t>Y.A.A.B.A.</t>
  </si>
  <si>
    <t>Yeovil District SC</t>
  </si>
  <si>
    <t>YEOW</t>
  </si>
  <si>
    <t>Yeovil</t>
  </si>
  <si>
    <t>York City Baths Club</t>
  </si>
  <si>
    <t>YCBE</t>
  </si>
  <si>
    <t>York City</t>
  </si>
  <si>
    <t>Yorkshire SA</t>
  </si>
  <si>
    <t>Yorkshire</t>
  </si>
  <si>
    <t>Ythan ASC</t>
  </si>
  <si>
    <t>NYNX</t>
  </si>
  <si>
    <t>Ythan</t>
  </si>
  <si>
    <t>15OV</t>
  </si>
  <si>
    <t>IFS01LLT</t>
  </si>
  <si>
    <t>IFS01ULT</t>
  </si>
  <si>
    <t>IFS02LLT</t>
  </si>
  <si>
    <t>IFS02ULT</t>
  </si>
  <si>
    <t>IFS03LLT</t>
  </si>
  <si>
    <t>IFS03ULT</t>
  </si>
  <si>
    <t>IFS04LLT</t>
  </si>
  <si>
    <t>IFS04ULT</t>
  </si>
  <si>
    <t>IFS07LLT</t>
  </si>
  <si>
    <t>IFS07ULT</t>
  </si>
  <si>
    <t>IFS08LLT</t>
  </si>
  <si>
    <t>IFS08ULT</t>
  </si>
  <si>
    <t>IFS09LLT</t>
  </si>
  <si>
    <t>IFS09ULT</t>
  </si>
  <si>
    <t>IFS10LLT</t>
  </si>
  <si>
    <t>IFS10ULT</t>
  </si>
  <si>
    <t>IFS11LLT</t>
  </si>
  <si>
    <t>IFS11ULT</t>
  </si>
  <si>
    <t>IFS12LLT</t>
  </si>
  <si>
    <t>IFS12ULT</t>
  </si>
  <si>
    <t>IFS13LLT</t>
  </si>
  <si>
    <t>IFS13ULT</t>
  </si>
  <si>
    <t>IFS14LLT</t>
  </si>
  <si>
    <t>IFS14ULT</t>
  </si>
  <si>
    <t>IFS15LLT</t>
  </si>
  <si>
    <t>IFS15ULT</t>
  </si>
  <si>
    <t>IFS16LLT</t>
  </si>
  <si>
    <t>IFS16ULT</t>
  </si>
  <si>
    <t>IFS17LLT</t>
  </si>
  <si>
    <t>IFS17ULT</t>
  </si>
  <si>
    <t>IMS01LLT</t>
  </si>
  <si>
    <t>IMS01ULT</t>
  </si>
  <si>
    <t>IMS02LLT</t>
  </si>
  <si>
    <t>IMS02ULT</t>
  </si>
  <si>
    <t>IMS03LLT</t>
  </si>
  <si>
    <t>IMS03ULT</t>
  </si>
  <si>
    <t>IMS04LLT</t>
  </si>
  <si>
    <t>IMS04ULT</t>
  </si>
  <si>
    <t>IMS07LLT</t>
  </si>
  <si>
    <t>IMS07ULT</t>
  </si>
  <si>
    <t>IMS08LLT</t>
  </si>
  <si>
    <t>IMS08ULT</t>
  </si>
  <si>
    <t>IMS09LLT</t>
  </si>
  <si>
    <t>IMS09ULT</t>
  </si>
  <si>
    <t>IMS10LLT</t>
  </si>
  <si>
    <t>IMS10ULT</t>
  </si>
  <si>
    <t>IMS11LLT</t>
  </si>
  <si>
    <t>IMS11ULT</t>
  </si>
  <si>
    <t>IMS12LLT</t>
  </si>
  <si>
    <t>IMS12ULT</t>
  </si>
  <si>
    <t>IMS13LLT</t>
  </si>
  <si>
    <t>IMS13ULT</t>
  </si>
  <si>
    <t>IMS14LLT</t>
  </si>
  <si>
    <t>IMS14ULT</t>
  </si>
  <si>
    <t>IMS15LLT</t>
  </si>
  <si>
    <t>IMS15ULT</t>
  </si>
  <si>
    <t>IMS16LLT</t>
  </si>
  <si>
    <t>IMS16ULT</t>
  </si>
  <si>
    <t>IMS17LLT</t>
  </si>
  <si>
    <t>IMS17ULT</t>
  </si>
  <si>
    <t>0910</t>
  </si>
  <si>
    <t>1112</t>
  </si>
  <si>
    <t>1314</t>
  </si>
  <si>
    <t>004837</t>
  </si>
  <si>
    <t>004475</t>
  </si>
  <si>
    <t>003914</t>
  </si>
  <si>
    <t>003025</t>
  </si>
  <si>
    <t>002780</t>
  </si>
  <si>
    <t>002467</t>
  </si>
  <si>
    <t>014625</t>
  </si>
  <si>
    <t>013670</t>
  </si>
  <si>
    <t>012425</t>
  </si>
  <si>
    <t>011016</t>
  </si>
  <si>
    <t>010007</t>
  </si>
  <si>
    <t>005418</t>
  </si>
  <si>
    <t>034761</t>
  </si>
  <si>
    <t>032868</t>
  </si>
  <si>
    <t>030135</t>
  </si>
  <si>
    <t>022844</t>
  </si>
  <si>
    <t>020998</t>
  </si>
  <si>
    <t>015609</t>
  </si>
  <si>
    <t>065901</t>
  </si>
  <si>
    <t>062030</t>
  </si>
  <si>
    <t>054840</t>
  </si>
  <si>
    <t>051457</t>
  </si>
  <si>
    <t>043336</t>
  </si>
  <si>
    <t>040440</t>
  </si>
  <si>
    <t>010242</t>
  </si>
  <si>
    <t>005712</t>
  </si>
  <si>
    <t>004943</t>
  </si>
  <si>
    <t>003913</t>
  </si>
  <si>
    <t>003479</t>
  </si>
  <si>
    <t>003003</t>
  </si>
  <si>
    <t>021580</t>
  </si>
  <si>
    <t>020268</t>
  </si>
  <si>
    <t>014565</t>
  </si>
  <si>
    <t>012635</t>
  </si>
  <si>
    <t>011796</t>
  </si>
  <si>
    <t>010740</t>
  </si>
  <si>
    <t>044960</t>
  </si>
  <si>
    <t>042314</t>
  </si>
  <si>
    <t>034676</t>
  </si>
  <si>
    <t>030496</t>
  </si>
  <si>
    <t>024278</t>
  </si>
  <si>
    <t>022369</t>
  </si>
  <si>
    <t>005303</t>
  </si>
  <si>
    <t>004889</t>
  </si>
  <si>
    <t>004255</t>
  </si>
  <si>
    <t>003367</t>
  </si>
  <si>
    <t>003070</t>
  </si>
  <si>
    <t>002682</t>
  </si>
  <si>
    <t>015922</t>
  </si>
  <si>
    <t>014755</t>
  </si>
  <si>
    <t>013284</t>
  </si>
  <si>
    <t>011721</t>
  </si>
  <si>
    <t>010639</t>
  </si>
  <si>
    <t>005869</t>
  </si>
  <si>
    <t>042449</t>
  </si>
  <si>
    <t>035666</t>
  </si>
  <si>
    <t>032289</t>
  </si>
  <si>
    <t>025255</t>
  </si>
  <si>
    <t>023271</t>
  </si>
  <si>
    <t>021046</t>
  </si>
  <si>
    <t>005500</t>
  </si>
  <si>
    <t>005058</t>
  </si>
  <si>
    <t>004419</t>
  </si>
  <si>
    <t>003509</t>
  </si>
  <si>
    <t>003039</t>
  </si>
  <si>
    <t>002744</t>
  </si>
  <si>
    <t>015906</t>
  </si>
  <si>
    <t>014788</t>
  </si>
  <si>
    <t>013324</t>
  </si>
  <si>
    <t>011683</t>
  </si>
  <si>
    <t>010641</t>
  </si>
  <si>
    <t>005883</t>
  </si>
  <si>
    <t>041290</t>
  </si>
  <si>
    <t>034879</t>
  </si>
  <si>
    <t>031979</t>
  </si>
  <si>
    <t>023995</t>
  </si>
  <si>
    <t>022225</t>
  </si>
  <si>
    <t>020715</t>
  </si>
  <si>
    <t>041865</t>
  </si>
  <si>
    <t>035569</t>
  </si>
  <si>
    <t>032515</t>
  </si>
  <si>
    <t>024826</t>
  </si>
  <si>
    <t>022558</t>
  </si>
  <si>
    <t>020951</t>
  </si>
  <si>
    <t>004893</t>
  </si>
  <si>
    <t>004496</t>
  </si>
  <si>
    <t>003873</t>
  </si>
  <si>
    <t>002926</t>
  </si>
  <si>
    <t>002688</t>
  </si>
  <si>
    <t>002115</t>
  </si>
  <si>
    <t>014688</t>
  </si>
  <si>
    <t>013766</t>
  </si>
  <si>
    <t>012355</t>
  </si>
  <si>
    <t>010548</t>
  </si>
  <si>
    <t>005876</t>
  </si>
  <si>
    <t>005076</t>
  </si>
  <si>
    <t>035236</t>
  </si>
  <si>
    <t>033270</t>
  </si>
  <si>
    <t>030239</t>
  </si>
  <si>
    <t>022017</t>
  </si>
  <si>
    <t>020840</t>
  </si>
  <si>
    <t>014890</t>
  </si>
  <si>
    <t>065480</t>
  </si>
  <si>
    <t>060600</t>
  </si>
  <si>
    <t>052680</t>
  </si>
  <si>
    <t>045717</t>
  </si>
  <si>
    <t>043523</t>
  </si>
  <si>
    <t>035631</t>
  </si>
  <si>
    <t>010340</t>
  </si>
  <si>
    <t>005791</t>
  </si>
  <si>
    <t>004908</t>
  </si>
  <si>
    <t>003879</t>
  </si>
  <si>
    <t>003354</t>
  </si>
  <si>
    <t>002711</t>
  </si>
  <si>
    <t>021803</t>
  </si>
  <si>
    <t>020496</t>
  </si>
  <si>
    <t>014563</t>
  </si>
  <si>
    <t>012645</t>
  </si>
  <si>
    <t>011366</t>
  </si>
  <si>
    <t>010000</t>
  </si>
  <si>
    <t>045612</t>
  </si>
  <si>
    <t>042887</t>
  </si>
  <si>
    <t>034896</t>
  </si>
  <si>
    <t>030841</t>
  </si>
  <si>
    <t>024203</t>
  </si>
  <si>
    <t>020859</t>
  </si>
  <si>
    <t>005417</t>
  </si>
  <si>
    <t>004940</t>
  </si>
  <si>
    <t>004246</t>
  </si>
  <si>
    <t>003164</t>
  </si>
  <si>
    <t>002880</t>
  </si>
  <si>
    <t>002251</t>
  </si>
  <si>
    <t>020208</t>
  </si>
  <si>
    <t>014913</t>
  </si>
  <si>
    <t>013245</t>
  </si>
  <si>
    <t>011171</t>
  </si>
  <si>
    <t>010449</t>
  </si>
  <si>
    <t>005031</t>
  </si>
  <si>
    <t>042831</t>
  </si>
  <si>
    <t>035933</t>
  </si>
  <si>
    <t>032445</t>
  </si>
  <si>
    <t>024247</t>
  </si>
  <si>
    <t>022650</t>
  </si>
  <si>
    <t>015880</t>
  </si>
  <si>
    <t>005576</t>
  </si>
  <si>
    <t>005115</t>
  </si>
  <si>
    <t>004386</t>
  </si>
  <si>
    <t>003315</t>
  </si>
  <si>
    <t>002946</t>
  </si>
  <si>
    <t>002435</t>
  </si>
  <si>
    <t>020102</t>
  </si>
  <si>
    <t>014907</t>
  </si>
  <si>
    <t>013325</t>
  </si>
  <si>
    <t>011201</t>
  </si>
  <si>
    <t>010566</t>
  </si>
  <si>
    <t>005221</t>
  </si>
  <si>
    <t>041649</t>
  </si>
  <si>
    <t>035413</t>
  </si>
  <si>
    <t>032064</t>
  </si>
  <si>
    <t>023744</t>
  </si>
  <si>
    <t>021777</t>
  </si>
  <si>
    <t>015395</t>
  </si>
  <si>
    <t>042401</t>
  </si>
  <si>
    <t>040001</t>
  </si>
  <si>
    <t>032637</t>
  </si>
  <si>
    <t>023874</t>
  </si>
  <si>
    <t>022561</t>
  </si>
  <si>
    <t>015732</t>
  </si>
  <si>
    <t>S, B, K</t>
  </si>
  <si>
    <t xml:space="preserve">50m Freestyle </t>
  </si>
  <si>
    <t xml:space="preserve">100m Freestyle </t>
  </si>
  <si>
    <t xml:space="preserve">200m Freestyle </t>
  </si>
  <si>
    <t xml:space="preserve">400m Freestyle </t>
  </si>
  <si>
    <t xml:space="preserve">50m Breaststroke </t>
  </si>
  <si>
    <t xml:space="preserve">100m Breaststroke </t>
  </si>
  <si>
    <t xml:space="preserve">200m Breaststroke </t>
  </si>
  <si>
    <t xml:space="preserve">50m Butterfly </t>
  </si>
  <si>
    <t xml:space="preserve">100m Butterfly </t>
  </si>
  <si>
    <t xml:space="preserve">200m Butterfly </t>
  </si>
  <si>
    <t xml:space="preserve">50m Backstroke </t>
  </si>
  <si>
    <t xml:space="preserve">100m Backstroke </t>
  </si>
  <si>
    <t xml:space="preserve">200m Backstroke </t>
  </si>
  <si>
    <t xml:space="preserve">200m IM </t>
  </si>
  <si>
    <t xml:space="preserve">400m IM </t>
  </si>
  <si>
    <t>Female</t>
  </si>
  <si>
    <t>Male/Open</t>
  </si>
  <si>
    <t>Age</t>
  </si>
  <si>
    <t>AgeGroup</t>
  </si>
  <si>
    <t>Age Index</t>
  </si>
  <si>
    <t>50m Free</t>
  </si>
  <si>
    <t>50m Fly</t>
  </si>
  <si>
    <t>100m Fly</t>
  </si>
  <si>
    <t>200m Fly</t>
  </si>
  <si>
    <t>200m IM</t>
  </si>
  <si>
    <t>400m IM</t>
  </si>
  <si>
    <t>ALL TIMES TO BE 25m POOL TIMES (Short Course) - Conversions from Long Course are permitted - Entry times do NOT need to have been achieved at a licensed meet.</t>
  </si>
  <si>
    <t xml:space="preserve"> If a swimmer is entering and event but has no time, enter "NT". If they are NOT entering an event, leave the entry for that event blank</t>
  </si>
  <si>
    <t>Times that are entered in the wrong format, or are too fast/slow, or are the wrong/invalid DoB... will be flagged as an ERROR - please fix these entries before submission (Scroll to the right to see a hint of the error)</t>
  </si>
  <si>
    <t>Club</t>
  </si>
  <si>
    <t>GovB</t>
  </si>
  <si>
    <t>DoB</t>
  </si>
  <si>
    <t>Sex</t>
  </si>
  <si>
    <t>50 Fr</t>
  </si>
  <si>
    <t>100 Fr</t>
  </si>
  <si>
    <t>200 Fr</t>
  </si>
  <si>
    <t>400 Fr</t>
  </si>
  <si>
    <t>50 Ba</t>
  </si>
  <si>
    <t>100 Ba</t>
  </si>
  <si>
    <t>200 Ba</t>
  </si>
  <si>
    <t>50 Br</t>
  </si>
  <si>
    <t>100 Br</t>
  </si>
  <si>
    <t>200 Br</t>
  </si>
  <si>
    <t>50 Fl</t>
  </si>
  <si>
    <t>100 Fl</t>
  </si>
  <si>
    <t>200 Fl</t>
  </si>
  <si>
    <t>200 IM</t>
  </si>
  <si>
    <t>400 IM</t>
  </si>
  <si>
    <t>CLICK HERE for meet entry website</t>
  </si>
  <si>
    <t>This will need to be uploaded using the bulk entry option on the meet entry website</t>
  </si>
  <si>
    <t>Valid</t>
  </si>
  <si>
    <t>0909</t>
  </si>
  <si>
    <t>cost/swim</t>
  </si>
  <si>
    <t>Entries showing 'ERROR' will not be uploaded</t>
  </si>
  <si>
    <t>091500</t>
  </si>
  <si>
    <t>054800</t>
  </si>
  <si>
    <t>082500</t>
  </si>
  <si>
    <t>052500</t>
  </si>
  <si>
    <t>050800</t>
  </si>
  <si>
    <t>054600</t>
  </si>
  <si>
    <t>051400</t>
  </si>
  <si>
    <t>043200</t>
  </si>
  <si>
    <t>074800</t>
  </si>
  <si>
    <t>091200</t>
  </si>
  <si>
    <t>081400</t>
  </si>
  <si>
    <t>071200</t>
  </si>
  <si>
    <t>The promoter may wish to invite you to a subsequent or similar event </t>
  </si>
  <si>
    <t>Save Contact (to allow the organiser to contact you for future ESSA events)</t>
  </si>
  <si>
    <t>Team Manager/Coach Passes</t>
  </si>
  <si>
    <t>Whole Weekend</t>
  </si>
  <si>
    <t>1-Day (Saturday)</t>
  </si>
  <si>
    <t>1-Day (Sunday)</t>
  </si>
  <si>
    <t>I certify the information submitted on this electronic entry form is correct and I agree to abide by the promoter's conditions laid down by ESSA</t>
  </si>
  <si>
    <t>Enter any text you which you wish to be passed with your entry to the meet organisers</t>
  </si>
  <si>
    <t>This is the name of an adult contact - Correspondence will be addressed here</t>
  </si>
  <si>
    <t>2-day pass</t>
  </si>
  <si>
    <t>1-day pass</t>
  </si>
  <si>
    <t>Total</t>
  </si>
  <si>
    <t>Passes</t>
  </si>
  <si>
    <t xml:space="preserve">  including Coach/Team manager pass(es)</t>
  </si>
  <si>
    <t>This file should be named SO26MEET_****.xlsx where **** is replaced with a short version of your school/club name with no spaces.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</si>
</sst>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sz val="11"/>
      <color rgb="FFFF0000"/>
      <name val="Calibri"/>
      <family val="2"/>
      <scheme val="minor"/>
    </font>
    <font>
      <i/>
      <sz val="11"/>
      <color rgb="FF7F7F7F"/>
      <name val="Calibri"/>
      <family val="2"/>
      <scheme val="minor"/>
    </font>
    <font>
      <i/>
      <sz val="11"/>
      <color theme="0" tint="-4.9989318521683403E-2"/>
      <name val="Calibri"/>
      <family val="2"/>
      <scheme val="minor"/>
    </font>
    <font>
      <sz val="10"/>
      <name val="Arial"/>
      <family val="2"/>
    </font>
    <font>
      <b/>
      <sz val="11"/>
      <color rgb="FF00B0F0"/>
      <name val="Calibri"/>
      <family val="2"/>
      <scheme val="minor"/>
    </font>
    <font>
      <sz val="11"/>
      <color theme="0" tint="-0.14999847407452621"/>
      <name val="Calibri"/>
      <family val="2"/>
      <scheme val="minor"/>
    </font>
    <font>
      <sz val="8"/>
      <name val="Calibri"/>
      <family val="2"/>
      <scheme val="minor"/>
    </font>
    <font>
      <u/>
      <sz val="11"/>
      <color theme="10"/>
      <name val="Calibri"/>
      <family val="2"/>
      <scheme val="minor"/>
    </font>
    <font>
      <b/>
      <sz val="11"/>
      <color rgb="FFFF0000"/>
      <name val="Calibri"/>
      <family val="2"/>
      <scheme val="minor"/>
    </font>
    <font>
      <b/>
      <sz val="11"/>
      <color rgb="FF0070C0"/>
      <name val="Calibri"/>
      <family val="2"/>
      <scheme val="minor"/>
    </font>
    <font>
      <sz val="11"/>
      <color rgb="FF0070C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5">
    <xf numFmtId="0" fontId="0" fillId="0" borderId="0"/>
    <xf numFmtId="44" fontId="1" fillId="0" borderId="0" applyFont="0" applyFill="0" applyBorder="0" applyAlignment="0" applyProtection="0"/>
    <xf numFmtId="0" fontId="5" fillId="0" borderId="0" applyNumberFormat="0" applyFill="0" applyBorder="0" applyAlignment="0" applyProtection="0"/>
    <xf numFmtId="0" fontId="7" fillId="0" borderId="0"/>
    <xf numFmtId="0" fontId="11" fillId="0" borderId="0" applyNumberFormat="0" applyFill="0" applyBorder="0" applyAlignment="0" applyProtection="0"/>
  </cellStyleXfs>
  <cellXfs count="54">
    <xf numFmtId="0" fontId="0" fillId="0" borderId="0" xfId="0"/>
    <xf numFmtId="0" fontId="0" fillId="0" borderId="1" xfId="0" applyBorder="1" applyProtection="1">
      <protection locked="0"/>
    </xf>
    <xf numFmtId="0" fontId="2" fillId="0" borderId="0" xfId="0" applyFont="1"/>
    <xf numFmtId="0" fontId="6" fillId="0" borderId="0" xfId="2" applyFont="1"/>
    <xf numFmtId="14" fontId="7" fillId="4" borderId="0" xfId="3" applyNumberFormat="1" applyFill="1"/>
    <xf numFmtId="0" fontId="7" fillId="0" borderId="0" xfId="3"/>
    <xf numFmtId="0" fontId="0" fillId="0" borderId="0" xfId="0" applyAlignment="1">
      <alignment horizontal="right"/>
    </xf>
    <xf numFmtId="14" fontId="0" fillId="0" borderId="0" xfId="0" applyNumberFormat="1"/>
    <xf numFmtId="49" fontId="0" fillId="0" borderId="0" xfId="0" applyNumberFormat="1"/>
    <xf numFmtId="14" fontId="7" fillId="0" borderId="0" xfId="3" applyNumberFormat="1"/>
    <xf numFmtId="164" fontId="0" fillId="3" borderId="0" xfId="0" applyNumberFormat="1" applyFill="1"/>
    <xf numFmtId="0" fontId="4" fillId="3" borderId="0" xfId="0" applyFont="1" applyFill="1"/>
    <xf numFmtId="0" fontId="0" fillId="3" borderId="0" xfId="0" applyFill="1"/>
    <xf numFmtId="0" fontId="0" fillId="2" borderId="0" xfId="0" applyFill="1"/>
    <xf numFmtId="164" fontId="0" fillId="2" borderId="0" xfId="0" applyNumberFormat="1" applyFill="1"/>
    <xf numFmtId="0" fontId="2" fillId="2" borderId="1" xfId="0" applyFont="1" applyFill="1" applyBorder="1" applyAlignment="1">
      <alignment horizontal="right" vertical="center"/>
    </xf>
    <xf numFmtId="0" fontId="3" fillId="2" borderId="1" xfId="0" applyFont="1" applyFill="1" applyBorder="1" applyAlignment="1">
      <alignment horizontal="justify" vertical="center"/>
    </xf>
    <xf numFmtId="0" fontId="3" fillId="2" borderId="1" xfId="0" applyFont="1" applyFill="1" applyBorder="1" applyAlignment="1">
      <alignment horizontal="justify" vertical="center" wrapText="1"/>
    </xf>
    <xf numFmtId="0" fontId="3" fillId="2" borderId="0" xfId="0" applyFont="1" applyFill="1" applyAlignment="1">
      <alignment horizontal="justify" vertical="center"/>
    </xf>
    <xf numFmtId="0" fontId="2" fillId="2" borderId="0" xfId="0" applyFont="1" applyFill="1"/>
    <xf numFmtId="44" fontId="8" fillId="2" borderId="0" xfId="1" applyFont="1" applyFill="1" applyProtection="1"/>
    <xf numFmtId="0" fontId="8" fillId="2" borderId="0" xfId="0" applyFont="1" applyFill="1"/>
    <xf numFmtId="0" fontId="8" fillId="3" borderId="1" xfId="0" applyFont="1" applyFill="1" applyBorder="1"/>
    <xf numFmtId="14" fontId="3" fillId="2" borderId="1" xfId="0" applyNumberFormat="1" applyFont="1" applyFill="1" applyBorder="1" applyAlignment="1">
      <alignment horizontal="justify" vertical="center"/>
    </xf>
    <xf numFmtId="14" fontId="0" fillId="0" borderId="1" xfId="0" applyNumberFormat="1" applyBorder="1" applyProtection="1">
      <protection locked="0"/>
    </xf>
    <xf numFmtId="49" fontId="0" fillId="0" borderId="1" xfId="0" applyNumberFormat="1" applyBorder="1" applyAlignment="1" applyProtection="1">
      <alignment horizontal="left"/>
      <protection locked="0"/>
    </xf>
    <xf numFmtId="49" fontId="0" fillId="3" borderId="0" xfId="0" applyNumberFormat="1" applyFill="1"/>
    <xf numFmtId="0" fontId="9" fillId="3" borderId="0" xfId="0" applyFont="1" applyFill="1"/>
    <xf numFmtId="164" fontId="4" fillId="3" borderId="0" xfId="0" applyNumberFormat="1" applyFont="1" applyFill="1"/>
    <xf numFmtId="0" fontId="0" fillId="0" borderId="1" xfId="0" applyBorder="1" applyAlignment="1" applyProtection="1">
      <alignment horizontal="left"/>
      <protection locked="0"/>
    </xf>
    <xf numFmtId="49" fontId="0" fillId="0" borderId="0" xfId="0" quotePrefix="1" applyNumberFormat="1"/>
    <xf numFmtId="0" fontId="12" fillId="4" borderId="0" xfId="0" applyFont="1" applyFill="1"/>
    <xf numFmtId="0" fontId="4" fillId="4" borderId="0" xfId="0" applyFont="1" applyFill="1"/>
    <xf numFmtId="164" fontId="0" fillId="3" borderId="0" xfId="0" applyNumberFormat="1" applyFill="1" applyAlignment="1">
      <alignment vertical="top"/>
    </xf>
    <xf numFmtId="0" fontId="13" fillId="3" borderId="0" xfId="0" applyFont="1" applyFill="1"/>
    <xf numFmtId="0" fontId="14" fillId="3" borderId="0" xfId="0" applyFont="1" applyFill="1"/>
    <xf numFmtId="44" fontId="0" fillId="0" borderId="0" xfId="1" applyFont="1"/>
    <xf numFmtId="44" fontId="8" fillId="2" borderId="0" xfId="1" applyFont="1" applyFill="1"/>
    <xf numFmtId="0" fontId="2" fillId="2" borderId="1" xfId="0" applyFont="1" applyFill="1" applyBorder="1" applyAlignment="1">
      <alignment horizontal="left"/>
    </xf>
    <xf numFmtId="0" fontId="13" fillId="5" borderId="0" xfId="0" applyFont="1" applyFill="1"/>
    <xf numFmtId="0" fontId="0" fillId="5" borderId="0" xfId="0" applyFill="1"/>
    <xf numFmtId="0" fontId="4" fillId="2" borderId="0" xfId="0" applyFont="1" applyFill="1"/>
    <xf numFmtId="164" fontId="11" fillId="5" borderId="0" xfId="4" applyNumberFormat="1" applyFill="1"/>
    <xf numFmtId="0" fontId="0" fillId="0" borderId="1" xfId="0" applyBorder="1" applyAlignment="1" applyProtection="1">
      <alignment horizontal="left"/>
      <protection locked="0"/>
    </xf>
    <xf numFmtId="0" fontId="0" fillId="0" borderId="1" xfId="0" quotePrefix="1" applyBorder="1" applyAlignment="1" applyProtection="1">
      <alignment horizontal="left"/>
      <protection locked="0"/>
    </xf>
    <xf numFmtId="0" fontId="0" fillId="0" borderId="1" xfId="0" applyBorder="1" applyAlignment="1" applyProtection="1">
      <alignment horizontal="left" vertical="top"/>
      <protection locked="0"/>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3" fillId="2" borderId="0" xfId="0" applyFont="1" applyFill="1" applyAlignment="1">
      <alignment horizontal="justify" vertical="center"/>
    </xf>
    <xf numFmtId="0" fontId="3" fillId="2" borderId="4" xfId="0" applyFont="1" applyFill="1" applyBorder="1" applyAlignment="1">
      <alignment horizontal="justify"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cellXfs>
  <cellStyles count="5">
    <cellStyle name="Currency" xfId="1" builtinId="4"/>
    <cellStyle name="Explanatory Text" xfId="2" builtinId="53"/>
    <cellStyle name="Hyperlink" xfId="4" builtinId="8"/>
    <cellStyle name="Normal" xfId="0" builtinId="0"/>
    <cellStyle name="Normal 2" xfId="3" xr:uid="{20BC3ADF-C872-4C4B-B975-9C9CF644A225}"/>
  </cellStyles>
  <dxfs count="4">
    <dxf>
      <font>
        <b/>
        <i val="0"/>
        <strike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bsbasa.org/WebEntry/MeetEntry.php?Meet=ESSASO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2698E-8D11-42DC-99B0-88EE215E0703}">
  <sheetPr>
    <pageSetUpPr fitToPage="1"/>
  </sheetPr>
  <dimension ref="A1:AP111"/>
  <sheetViews>
    <sheetView tabSelected="1" workbookViewId="0">
      <pane xSplit="5" topLeftCell="F1" activePane="topRight" state="frozen"/>
      <selection pane="topRight" activeCell="D23" sqref="D23"/>
    </sheetView>
  </sheetViews>
  <sheetFormatPr defaultRowHeight="14.4" x14ac:dyDescent="0.55000000000000004"/>
  <cols>
    <col min="1" max="1" width="22.89453125" style="12" customWidth="1"/>
    <col min="2" max="2" width="23.41796875" style="12" customWidth="1"/>
    <col min="3" max="3" width="19.68359375" style="12" customWidth="1"/>
    <col min="4" max="4" width="15.68359375" style="12" customWidth="1"/>
    <col min="5" max="5" width="13.3125" style="12" customWidth="1"/>
    <col min="6" max="6" width="12.47265625" style="10" bestFit="1" customWidth="1"/>
    <col min="7" max="7" width="14.15625" style="12" customWidth="1"/>
    <col min="8" max="21" width="8.41796875" style="12" customWidth="1"/>
    <col min="22" max="24" width="8.83984375" style="12"/>
    <col min="25" max="25" width="9" style="12" bestFit="1" customWidth="1"/>
    <col min="26" max="26" width="9" style="12" customWidth="1"/>
    <col min="27" max="16384" width="8.83984375" style="12"/>
  </cols>
  <sheetData>
    <row r="1" spans="1:22" x14ac:dyDescent="0.55000000000000004">
      <c r="A1" s="18" t="s">
        <v>3</v>
      </c>
      <c r="B1" s="43"/>
      <c r="C1" s="43"/>
      <c r="D1" s="43"/>
      <c r="E1" s="43"/>
      <c r="F1" s="33" t="str">
        <f>IF(ISBLANK(B1),"Required","")</f>
        <v>Required</v>
      </c>
      <c r="G1" s="11" t="s">
        <v>29</v>
      </c>
      <c r="H1" s="10"/>
      <c r="I1" s="10"/>
      <c r="J1" s="10"/>
      <c r="K1" s="10"/>
      <c r="L1" s="10"/>
      <c r="M1" s="10"/>
      <c r="N1" s="10"/>
      <c r="O1" s="10"/>
      <c r="P1" s="10"/>
      <c r="Q1" s="10"/>
      <c r="R1" s="10"/>
      <c r="S1" s="10"/>
      <c r="T1" s="10"/>
      <c r="U1" s="10"/>
      <c r="V1" s="10"/>
    </row>
    <row r="2" spans="1:22" x14ac:dyDescent="0.55000000000000004">
      <c r="A2" s="18" t="s">
        <v>4</v>
      </c>
      <c r="B2" s="43"/>
      <c r="C2" s="43"/>
      <c r="D2" s="43"/>
      <c r="E2" s="43"/>
      <c r="F2" s="33" t="str">
        <f t="shared" ref="F2:F6" si="0">IF(ISBLANK(B2),"Required","")</f>
        <v>Required</v>
      </c>
      <c r="G2" s="11" t="s">
        <v>4152</v>
      </c>
      <c r="H2" s="10"/>
      <c r="I2" s="10"/>
      <c r="J2" s="10"/>
      <c r="K2" s="10"/>
      <c r="L2" s="10"/>
      <c r="M2" s="10"/>
      <c r="N2" s="10"/>
      <c r="O2" s="10"/>
      <c r="P2" s="10"/>
      <c r="Q2" s="10"/>
      <c r="R2" s="10"/>
      <c r="S2" s="10"/>
      <c r="T2" s="10"/>
      <c r="U2" s="26"/>
      <c r="V2" s="10"/>
    </row>
    <row r="3" spans="1:22" x14ac:dyDescent="0.55000000000000004">
      <c r="A3" s="18"/>
      <c r="B3" s="46" t="s">
        <v>0</v>
      </c>
      <c r="C3" s="47"/>
      <c r="D3" s="46" t="s">
        <v>1</v>
      </c>
      <c r="E3" s="47"/>
      <c r="F3" s="33"/>
      <c r="G3" s="11" t="s">
        <v>4121</v>
      </c>
      <c r="H3" s="10"/>
      <c r="I3" s="10"/>
      <c r="J3" s="10"/>
      <c r="K3" s="10"/>
      <c r="L3" s="10"/>
      <c r="M3" s="10"/>
      <c r="N3" s="10"/>
      <c r="O3" s="42" t="s">
        <v>4120</v>
      </c>
      <c r="P3" s="42"/>
      <c r="Q3" s="42"/>
      <c r="R3" s="42"/>
      <c r="S3" s="10"/>
      <c r="T3" s="10"/>
      <c r="U3" s="26"/>
      <c r="V3" s="10"/>
    </row>
    <row r="4" spans="1:22" x14ac:dyDescent="0.55000000000000004">
      <c r="A4" s="18" t="s">
        <v>5</v>
      </c>
      <c r="B4" s="48"/>
      <c r="C4" s="49"/>
      <c r="D4" s="48"/>
      <c r="E4" s="49"/>
      <c r="F4" s="33" t="str">
        <f>IF(OR(ISBLANK(B4),ISBLANK(D4)),"Required","")</f>
        <v>Required</v>
      </c>
      <c r="G4" s="34" t="s">
        <v>4146</v>
      </c>
      <c r="K4" s="10"/>
      <c r="L4" s="10"/>
      <c r="M4" s="10"/>
      <c r="N4" s="10"/>
      <c r="O4" s="10"/>
      <c r="P4" s="10"/>
      <c r="Q4" s="10"/>
      <c r="R4" s="10"/>
      <c r="S4" s="10"/>
      <c r="T4" s="10"/>
      <c r="V4" s="10"/>
    </row>
    <row r="5" spans="1:22" ht="15.6" customHeight="1" x14ac:dyDescent="0.55000000000000004">
      <c r="A5" s="18" t="s">
        <v>6</v>
      </c>
      <c r="B5" s="44"/>
      <c r="C5" s="43"/>
      <c r="D5" s="43"/>
      <c r="E5" s="43"/>
      <c r="F5" s="33" t="str">
        <f t="shared" si="0"/>
        <v>Required</v>
      </c>
      <c r="H5" s="10"/>
      <c r="I5" s="10"/>
      <c r="J5" s="10"/>
      <c r="K5" s="10"/>
      <c r="L5" s="10"/>
      <c r="M5" s="10"/>
      <c r="N5" s="10"/>
      <c r="O5" s="10"/>
      <c r="P5" s="10"/>
      <c r="Q5" s="10"/>
      <c r="R5" s="10"/>
      <c r="S5" s="10"/>
      <c r="T5" s="10"/>
      <c r="U5" s="10"/>
      <c r="V5" s="10"/>
    </row>
    <row r="6" spans="1:22" x14ac:dyDescent="0.55000000000000004">
      <c r="A6" s="18" t="s">
        <v>7</v>
      </c>
      <c r="B6" s="43"/>
      <c r="C6" s="43"/>
      <c r="D6" s="43"/>
      <c r="E6" s="43"/>
      <c r="F6" s="33" t="str">
        <f t="shared" si="0"/>
        <v>Required</v>
      </c>
      <c r="K6" s="10"/>
      <c r="L6" s="10"/>
      <c r="M6" s="10"/>
      <c r="N6" s="10"/>
      <c r="O6" s="10"/>
      <c r="P6" s="10"/>
      <c r="Q6" s="10"/>
      <c r="R6" s="10"/>
      <c r="S6" s="10"/>
      <c r="T6" s="10"/>
      <c r="U6" s="10"/>
      <c r="V6" s="10"/>
    </row>
    <row r="7" spans="1:22" x14ac:dyDescent="0.55000000000000004">
      <c r="A7" s="50" t="s">
        <v>4139</v>
      </c>
      <c r="B7" s="50"/>
      <c r="C7" s="50"/>
      <c r="D7" s="51"/>
      <c r="E7" s="29"/>
      <c r="F7" s="33" t="str">
        <f>IF(ISBLANK(E7),"Required","")</f>
        <v>Required</v>
      </c>
      <c r="G7" s="35" t="s">
        <v>4138</v>
      </c>
      <c r="K7" s="10"/>
      <c r="L7" s="10"/>
      <c r="M7" s="10"/>
      <c r="N7" s="10"/>
      <c r="O7" s="10"/>
      <c r="P7" s="10"/>
      <c r="Q7" s="10"/>
      <c r="R7" s="10"/>
      <c r="S7" s="10"/>
      <c r="T7" s="10"/>
      <c r="U7" s="10"/>
      <c r="V7" s="10"/>
    </row>
    <row r="8" spans="1:22" x14ac:dyDescent="0.55000000000000004">
      <c r="A8" s="52"/>
      <c r="B8" s="53"/>
      <c r="C8" s="38" t="s">
        <v>4141</v>
      </c>
      <c r="D8" s="38" t="s">
        <v>4142</v>
      </c>
      <c r="E8" s="38" t="s">
        <v>4143</v>
      </c>
      <c r="F8" s="33"/>
      <c r="K8" s="10"/>
      <c r="L8" s="10"/>
      <c r="M8" s="10"/>
      <c r="N8" s="10"/>
      <c r="O8" s="10"/>
      <c r="P8" s="10"/>
      <c r="Q8" s="10"/>
      <c r="R8" s="10"/>
      <c r="S8" s="10"/>
      <c r="T8" s="10"/>
      <c r="U8" s="10"/>
      <c r="V8" s="10"/>
    </row>
    <row r="9" spans="1:22" x14ac:dyDescent="0.55000000000000004">
      <c r="A9" s="50" t="s">
        <v>4140</v>
      </c>
      <c r="B9" s="51"/>
      <c r="C9" s="29"/>
      <c r="D9" s="29"/>
      <c r="E9" s="29"/>
      <c r="F9" s="33"/>
      <c r="G9" s="35" t="str">
        <f>"Enter the number of Coach/Team manager pass(es) required at £"&amp;day_pass&amp;" per day/£"&amp;we_pass&amp;" for a two-day pass, each"</f>
        <v>Enter the number of Coach/Team manager pass(es) required at £15 per day/£20 for a two-day pass, each</v>
      </c>
      <c r="K9" s="10"/>
      <c r="L9" s="10"/>
      <c r="M9" s="10"/>
      <c r="N9" s="10"/>
      <c r="O9" s="10"/>
      <c r="P9" s="10"/>
      <c r="Q9" s="10"/>
      <c r="R9" s="10"/>
      <c r="S9" s="10"/>
      <c r="T9" s="10"/>
      <c r="U9" s="10"/>
      <c r="V9" s="10"/>
    </row>
    <row r="10" spans="1:22" ht="33.9" customHeight="1" x14ac:dyDescent="0.55000000000000004">
      <c r="A10" s="50" t="s">
        <v>4144</v>
      </c>
      <c r="B10" s="50"/>
      <c r="C10" s="50"/>
      <c r="D10" s="51"/>
      <c r="E10" s="29"/>
      <c r="F10" s="33" t="str">
        <f>IF(ISBLANK(E10),"Required","")</f>
        <v>Required</v>
      </c>
      <c r="G10" s="11" t="str">
        <f>IF(E10="No","If you select 'No', your entry is unlikely to be accepted - please add a note below to explain why you have entered 'No'","")</f>
        <v/>
      </c>
      <c r="K10" s="10"/>
      <c r="L10" s="10"/>
      <c r="M10" s="10"/>
      <c r="N10" s="10"/>
      <c r="O10" s="10"/>
      <c r="P10" s="10"/>
      <c r="Q10" s="10"/>
      <c r="R10" s="10"/>
      <c r="S10" s="10"/>
      <c r="T10" s="10"/>
      <c r="U10" s="10"/>
      <c r="V10" s="10"/>
    </row>
    <row r="11" spans="1:22" x14ac:dyDescent="0.55000000000000004">
      <c r="A11" s="50" t="s">
        <v>4145</v>
      </c>
      <c r="B11" s="50"/>
      <c r="C11" s="50"/>
      <c r="D11" s="50"/>
      <c r="E11" s="51"/>
      <c r="F11" s="33"/>
      <c r="K11" s="10"/>
      <c r="L11" s="10"/>
      <c r="M11" s="10"/>
      <c r="N11" s="10"/>
      <c r="O11" s="10"/>
      <c r="P11" s="10"/>
      <c r="Q11" s="10"/>
      <c r="R11" s="10"/>
      <c r="S11" s="10"/>
      <c r="T11" s="10"/>
      <c r="U11" s="10"/>
      <c r="V11" s="10"/>
    </row>
    <row r="12" spans="1:22" ht="44.4" customHeight="1" x14ac:dyDescent="0.55000000000000004">
      <c r="A12" s="18"/>
      <c r="B12" s="45"/>
      <c r="C12" s="45"/>
      <c r="D12" s="45"/>
      <c r="E12" s="45"/>
      <c r="F12" s="33"/>
      <c r="K12" s="10"/>
      <c r="L12" s="10"/>
      <c r="M12" s="10"/>
      <c r="N12" s="10"/>
      <c r="O12" s="10"/>
      <c r="P12" s="10"/>
      <c r="Q12" s="10"/>
      <c r="R12" s="10"/>
      <c r="S12" s="10"/>
      <c r="T12" s="10"/>
      <c r="U12" s="10"/>
      <c r="V12" s="10"/>
    </row>
    <row r="13" spans="1:22" x14ac:dyDescent="0.55000000000000004">
      <c r="A13" s="18" t="s">
        <v>25</v>
      </c>
      <c r="B13" s="21">
        <f>MAX(B24:B111)</f>
        <v>1</v>
      </c>
      <c r="C13" s="14"/>
      <c r="D13" s="14"/>
      <c r="E13" s="10"/>
      <c r="G13" s="10"/>
      <c r="H13" s="10"/>
      <c r="I13" s="10"/>
      <c r="J13" s="10"/>
      <c r="K13" s="10"/>
      <c r="L13" s="10"/>
      <c r="M13" s="10"/>
      <c r="N13" s="10"/>
      <c r="O13" s="10"/>
      <c r="P13" s="10"/>
      <c r="Q13" s="10"/>
      <c r="R13" s="10"/>
      <c r="S13" s="10"/>
      <c r="T13" s="10"/>
      <c r="U13" s="10"/>
      <c r="V13" s="10"/>
    </row>
    <row r="14" spans="1:22" x14ac:dyDescent="0.55000000000000004">
      <c r="A14" s="18" t="s">
        <v>26</v>
      </c>
      <c r="B14" s="21">
        <f>COUNTA(I24:W111)</f>
        <v>0</v>
      </c>
      <c r="C14" s="19" t="str">
        <f>"Entry Fee *£"&amp;fee&amp;"/swim"</f>
        <v>Entry Fee *£9/swim</v>
      </c>
      <c r="D14" s="20">
        <f>B14*fee</f>
        <v>0</v>
      </c>
      <c r="E14" s="41" t="str">
        <f>IF(ISERROR(FIND("ERROR",_xlfn.CONCAT(A23:A111))),"","  Your entry contains ERRORs, The calculated entry fee will be incorrect. Please fix any errors before uploading")</f>
        <v/>
      </c>
      <c r="F14" s="41"/>
      <c r="G14" s="41"/>
      <c r="H14" s="41"/>
      <c r="I14" s="41"/>
      <c r="J14" s="41"/>
      <c r="K14" s="41"/>
      <c r="L14" s="41"/>
      <c r="M14" s="41"/>
      <c r="N14" s="41"/>
      <c r="O14" s="41"/>
      <c r="P14" s="41"/>
      <c r="Q14" s="41"/>
      <c r="R14" s="41"/>
      <c r="S14" s="41"/>
      <c r="T14" s="41"/>
      <c r="U14" s="41"/>
      <c r="V14" s="41"/>
    </row>
    <row r="15" spans="1:22" x14ac:dyDescent="0.55000000000000004">
      <c r="A15" s="18" t="s">
        <v>4150</v>
      </c>
      <c r="B15" s="37">
        <f>C9*we_pass+(D9+E9)*day_pass</f>
        <v>0</v>
      </c>
      <c r="C15" s="19" t="s">
        <v>4149</v>
      </c>
      <c r="D15" s="20">
        <f>D14+B15</f>
        <v>0</v>
      </c>
      <c r="E15" s="13" t="s">
        <v>4151</v>
      </c>
      <c r="F15" s="14"/>
      <c r="G15" s="13"/>
      <c r="H15" s="13"/>
      <c r="I15" s="13"/>
      <c r="J15" s="13"/>
      <c r="K15" s="13"/>
      <c r="L15" s="13"/>
      <c r="M15" s="13"/>
      <c r="N15" s="13"/>
      <c r="O15" s="13"/>
      <c r="P15" s="13"/>
      <c r="Q15" s="13"/>
      <c r="R15" s="13"/>
      <c r="S15" s="13"/>
      <c r="T15" s="13"/>
      <c r="U15" s="13"/>
      <c r="V15" s="13"/>
    </row>
    <row r="16" spans="1:22" x14ac:dyDescent="0.55000000000000004">
      <c r="A16" s="39" t="s">
        <v>22</v>
      </c>
      <c r="B16" s="40"/>
    </row>
    <row r="17" spans="1:42" x14ac:dyDescent="0.55000000000000004">
      <c r="A17" s="13" t="s">
        <v>43</v>
      </c>
      <c r="B17" s="13"/>
      <c r="C17" s="13"/>
      <c r="D17" s="13"/>
      <c r="E17" s="13"/>
      <c r="F17" s="14"/>
      <c r="G17" s="13"/>
      <c r="H17" s="13"/>
      <c r="I17" s="13"/>
      <c r="J17" s="13"/>
      <c r="K17" s="13"/>
      <c r="L17" s="13"/>
      <c r="M17" s="13"/>
      <c r="N17" s="13"/>
      <c r="O17" s="13"/>
      <c r="P17" s="13"/>
      <c r="Q17" s="13"/>
      <c r="R17" s="13"/>
      <c r="S17" s="13"/>
      <c r="T17" s="13"/>
      <c r="U17" s="13"/>
      <c r="V17" s="13"/>
      <c r="AA17" s="27" t="s">
        <v>4092</v>
      </c>
      <c r="AB17" s="27" t="s">
        <v>8</v>
      </c>
      <c r="AC17" s="27" t="s">
        <v>9</v>
      </c>
      <c r="AD17" s="27" t="s">
        <v>10</v>
      </c>
      <c r="AE17" s="27" t="s">
        <v>11</v>
      </c>
      <c r="AF17" s="27" t="s">
        <v>12</v>
      </c>
      <c r="AG17" s="27" t="s">
        <v>13</v>
      </c>
      <c r="AH17" s="27" t="s">
        <v>4093</v>
      </c>
      <c r="AI17" s="27" t="s">
        <v>4094</v>
      </c>
      <c r="AJ17" s="27" t="s">
        <v>4095</v>
      </c>
      <c r="AK17" s="27" t="s">
        <v>14</v>
      </c>
      <c r="AL17" s="27" t="s">
        <v>15</v>
      </c>
      <c r="AM17" s="27" t="s">
        <v>16</v>
      </c>
      <c r="AN17" s="27" t="s">
        <v>4096</v>
      </c>
      <c r="AO17" s="27" t="s">
        <v>4097</v>
      </c>
    </row>
    <row r="18" spans="1:42" x14ac:dyDescent="0.55000000000000004">
      <c r="A18" s="13" t="s">
        <v>44</v>
      </c>
      <c r="B18" s="13"/>
      <c r="C18" s="13"/>
      <c r="D18" s="13"/>
      <c r="E18" s="13"/>
      <c r="F18" s="14"/>
      <c r="G18" s="13"/>
      <c r="H18" s="13"/>
      <c r="I18" s="13"/>
      <c r="J18" s="13"/>
      <c r="K18" s="13"/>
      <c r="L18" s="13"/>
      <c r="M18" s="13"/>
      <c r="N18" s="13"/>
      <c r="O18" s="13"/>
      <c r="P18" s="13"/>
      <c r="Q18" s="13"/>
      <c r="R18" s="13"/>
      <c r="S18" s="13"/>
      <c r="T18" s="13"/>
      <c r="U18" s="13"/>
      <c r="V18" s="13"/>
      <c r="AA18" s="27">
        <v>1</v>
      </c>
      <c r="AB18" s="27">
        <v>2</v>
      </c>
      <c r="AC18" s="27">
        <v>3</v>
      </c>
      <c r="AD18" s="27">
        <v>4</v>
      </c>
      <c r="AE18" s="27">
        <v>5</v>
      </c>
      <c r="AF18" s="27">
        <v>6</v>
      </c>
      <c r="AG18" s="27">
        <v>7</v>
      </c>
      <c r="AH18" s="27">
        <v>8</v>
      </c>
      <c r="AI18" s="27">
        <v>9</v>
      </c>
      <c r="AJ18" s="27">
        <v>10</v>
      </c>
      <c r="AK18" s="27">
        <v>11</v>
      </c>
      <c r="AL18" s="27">
        <v>12</v>
      </c>
      <c r="AM18" s="27">
        <v>13</v>
      </c>
      <c r="AN18" s="27">
        <v>14</v>
      </c>
      <c r="AO18" s="27">
        <v>15</v>
      </c>
    </row>
    <row r="19" spans="1:42" x14ac:dyDescent="0.55000000000000004">
      <c r="A19" s="13" t="s">
        <v>45</v>
      </c>
      <c r="B19" s="13"/>
      <c r="C19" s="13"/>
      <c r="D19" s="13"/>
      <c r="E19" s="13"/>
      <c r="F19" s="14"/>
      <c r="G19" s="13"/>
      <c r="H19" s="13"/>
      <c r="I19" s="13"/>
      <c r="J19" s="13"/>
      <c r="K19" s="13"/>
      <c r="L19" s="13"/>
      <c r="M19" s="13"/>
      <c r="N19" s="13"/>
      <c r="O19" s="13"/>
      <c r="P19" s="13"/>
      <c r="Q19" s="13"/>
      <c r="R19" s="13"/>
      <c r="S19" s="13"/>
      <c r="T19" s="13"/>
      <c r="U19" s="13"/>
      <c r="V19" s="13"/>
      <c r="AA19" s="27"/>
      <c r="AB19" s="27"/>
      <c r="AC19" s="27"/>
      <c r="AD19" s="27"/>
      <c r="AE19" s="27"/>
      <c r="AF19" s="27"/>
      <c r="AG19" s="27"/>
      <c r="AH19" s="27"/>
      <c r="AI19" s="27"/>
      <c r="AJ19" s="27"/>
      <c r="AK19" s="27"/>
      <c r="AL19" s="27"/>
      <c r="AM19" s="27"/>
      <c r="AN19" s="27"/>
      <c r="AO19" s="27"/>
    </row>
    <row r="20" spans="1:42" x14ac:dyDescent="0.55000000000000004">
      <c r="A20" s="13" t="s">
        <v>4098</v>
      </c>
      <c r="B20" s="13"/>
      <c r="C20" s="13"/>
      <c r="D20" s="13"/>
      <c r="E20" s="13"/>
      <c r="F20" s="14"/>
      <c r="G20" s="13"/>
      <c r="H20" s="13"/>
      <c r="I20" s="13"/>
      <c r="J20" s="13"/>
      <c r="K20" s="13"/>
      <c r="L20" s="13"/>
      <c r="M20" s="13"/>
      <c r="N20" s="13"/>
      <c r="O20" s="13"/>
      <c r="P20" s="13"/>
      <c r="Q20" s="13"/>
      <c r="R20" s="13"/>
      <c r="S20" s="13"/>
      <c r="T20" s="13"/>
      <c r="U20" s="13"/>
      <c r="V20" s="13"/>
      <c r="AA20" s="27" t="e">
        <f>HLOOKUP(AA21,$AA$17:$AO$18,2,FALSE)</f>
        <v>#N/A</v>
      </c>
      <c r="AB20" s="27" t="e">
        <f t="shared" ref="AB20" si="1">HLOOKUP(AB21,$AA$17:$AO$18,2,FALSE)</f>
        <v>#N/A</v>
      </c>
      <c r="AC20" s="27" t="e">
        <f t="shared" ref="AC20" si="2">HLOOKUP(AC21,$AA$17:$AO$18,2,FALSE)</f>
        <v>#N/A</v>
      </c>
      <c r="AD20" s="27" t="e">
        <f t="shared" ref="AD20" si="3">HLOOKUP(AD21,$AA$17:$AO$18,2,FALSE)</f>
        <v>#N/A</v>
      </c>
      <c r="AE20" s="27" t="e">
        <f t="shared" ref="AE20" si="4">HLOOKUP(AE21,$AA$17:$AO$18,2,FALSE)</f>
        <v>#N/A</v>
      </c>
      <c r="AF20" s="27" t="e">
        <f t="shared" ref="AF20" si="5">HLOOKUP(AF21,$AA$17:$AO$18,2,FALSE)</f>
        <v>#N/A</v>
      </c>
      <c r="AG20" s="27" t="e">
        <f t="shared" ref="AG20" si="6">HLOOKUP(AG21,$AA$17:$AO$18,2,FALSE)</f>
        <v>#N/A</v>
      </c>
      <c r="AH20" s="27" t="e">
        <f t="shared" ref="AH20" si="7">HLOOKUP(AH21,$AA$17:$AO$18,2,FALSE)</f>
        <v>#N/A</v>
      </c>
      <c r="AI20" s="27" t="e">
        <f t="shared" ref="AI20" si="8">HLOOKUP(AI21,$AA$17:$AO$18,2,FALSE)</f>
        <v>#N/A</v>
      </c>
      <c r="AJ20" s="27" t="e">
        <f t="shared" ref="AJ20" si="9">HLOOKUP(AJ21,$AA$17:$AO$18,2,FALSE)</f>
        <v>#N/A</v>
      </c>
      <c r="AK20" s="27" t="e">
        <f t="shared" ref="AK20" si="10">HLOOKUP(AK21,$AA$17:$AO$18,2,FALSE)</f>
        <v>#N/A</v>
      </c>
      <c r="AL20" s="27" t="e">
        <f t="shared" ref="AL20" si="11">HLOOKUP(AL21,$AA$17:$AO$18,2,FALSE)</f>
        <v>#N/A</v>
      </c>
      <c r="AM20" s="27" t="e">
        <f t="shared" ref="AM20" si="12">HLOOKUP(AM21,$AA$17:$AO$18,2,FALSE)</f>
        <v>#N/A</v>
      </c>
      <c r="AN20" s="27" t="e">
        <f t="shared" ref="AN20" si="13">HLOOKUP(AN21,$AA$17:$AO$18,2,FALSE)</f>
        <v>#N/A</v>
      </c>
      <c r="AO20" s="27" t="e">
        <f t="shared" ref="AO20" si="14">HLOOKUP(AO21,$AA$17:$AO$18,2,FALSE)</f>
        <v>#N/A</v>
      </c>
    </row>
    <row r="21" spans="1:42" x14ac:dyDescent="0.55000000000000004">
      <c r="A21" s="13" t="s">
        <v>4099</v>
      </c>
      <c r="B21" s="13"/>
      <c r="C21" s="13"/>
      <c r="D21" s="13"/>
      <c r="E21" s="13"/>
      <c r="F21" s="14"/>
      <c r="G21" s="13"/>
      <c r="H21" s="13"/>
      <c r="I21" s="13"/>
      <c r="J21" s="13"/>
      <c r="K21" s="13"/>
      <c r="L21" s="13"/>
      <c r="M21" s="13"/>
      <c r="N21" s="13"/>
      <c r="O21" s="13"/>
      <c r="P21" s="13"/>
      <c r="Q21" s="13"/>
      <c r="R21" s="13"/>
      <c r="S21" s="13"/>
      <c r="T21" s="13"/>
      <c r="U21" s="13"/>
      <c r="V21" s="13"/>
      <c r="AA21" s="27" t="e">
        <f>HLOOKUP(AA22,$AA$17:$AO$18,2,FALSE)</f>
        <v>#N/A</v>
      </c>
      <c r="AB21" s="27" t="e">
        <f t="shared" ref="AB21" si="15">HLOOKUP(AB22,$AA$17:$AO$18,2,FALSE)</f>
        <v>#N/A</v>
      </c>
      <c r="AC21" s="27" t="e">
        <f t="shared" ref="AC21" si="16">HLOOKUP(AC22,$AA$17:$AO$18,2,FALSE)</f>
        <v>#N/A</v>
      </c>
      <c r="AD21" s="27" t="e">
        <f t="shared" ref="AD21" si="17">HLOOKUP(AD22,$AA$17:$AO$18,2,FALSE)</f>
        <v>#N/A</v>
      </c>
      <c r="AE21" s="27" t="e">
        <f t="shared" ref="AE21" si="18">HLOOKUP(AE22,$AA$17:$AO$18,2,FALSE)</f>
        <v>#N/A</v>
      </c>
      <c r="AF21" s="27" t="e">
        <f t="shared" ref="AF21" si="19">HLOOKUP(AF22,$AA$17:$AO$18,2,FALSE)</f>
        <v>#N/A</v>
      </c>
      <c r="AG21" s="27" t="e">
        <f t="shared" ref="AG21" si="20">HLOOKUP(AG22,$AA$17:$AO$18,2,FALSE)</f>
        <v>#N/A</v>
      </c>
      <c r="AH21" s="27" t="e">
        <f t="shared" ref="AH21" si="21">HLOOKUP(AH22,$AA$17:$AO$18,2,FALSE)</f>
        <v>#N/A</v>
      </c>
      <c r="AI21" s="27" t="e">
        <f t="shared" ref="AI21" si="22">HLOOKUP(AI22,$AA$17:$AO$18,2,FALSE)</f>
        <v>#N/A</v>
      </c>
      <c r="AJ21" s="27" t="e">
        <f t="shared" ref="AJ21" si="23">HLOOKUP(AJ22,$AA$17:$AO$18,2,FALSE)</f>
        <v>#N/A</v>
      </c>
      <c r="AK21" s="27" t="e">
        <f t="shared" ref="AK21" si="24">HLOOKUP(AK22,$AA$17:$AO$18,2,FALSE)</f>
        <v>#N/A</v>
      </c>
      <c r="AL21" s="27" t="e">
        <f t="shared" ref="AL21" si="25">HLOOKUP(AL22,$AA$17:$AO$18,2,FALSE)</f>
        <v>#N/A</v>
      </c>
      <c r="AM21" s="27" t="e">
        <f t="shared" ref="AM21" si="26">HLOOKUP(AM22,$AA$17:$AO$18,2,FALSE)</f>
        <v>#N/A</v>
      </c>
      <c r="AN21" s="27" t="e">
        <f t="shared" ref="AN21" si="27">HLOOKUP(AN22,$AA$17:$AO$18,2,FALSE)</f>
        <v>#N/A</v>
      </c>
      <c r="AO21" s="27" t="e">
        <f t="shared" ref="AO21" si="28">HLOOKUP(AO22,$AA$17:$AO$18,2,FALSE)</f>
        <v>#N/A</v>
      </c>
    </row>
    <row r="22" spans="1:42" x14ac:dyDescent="0.55000000000000004">
      <c r="A22" s="11" t="s">
        <v>4100</v>
      </c>
      <c r="B22" s="11"/>
      <c r="C22" s="11"/>
      <c r="D22" s="11"/>
      <c r="E22" s="11"/>
      <c r="F22" s="28"/>
      <c r="G22" s="11"/>
      <c r="H22" s="11"/>
      <c r="I22" s="11"/>
      <c r="J22" s="11"/>
      <c r="K22" s="11"/>
      <c r="L22" s="11"/>
      <c r="M22" s="11"/>
      <c r="N22" s="11"/>
      <c r="O22" s="31" t="s">
        <v>4125</v>
      </c>
      <c r="P22" s="32"/>
      <c r="Q22" s="32"/>
      <c r="R22" s="32"/>
      <c r="S22" s="32"/>
      <c r="T22" s="11"/>
      <c r="U22" s="11"/>
      <c r="V22" s="11"/>
      <c r="AA22" s="27">
        <f>HLOOKUP(AB23,$AA$17:$AO$18,2,FALSE)</f>
        <v>1</v>
      </c>
      <c r="AB22" s="27">
        <f t="shared" ref="AB22:AO22" si="29">HLOOKUP(AC23,$AA$17:$AO$18,2,FALSE)</f>
        <v>2</v>
      </c>
      <c r="AC22" s="27">
        <f t="shared" si="29"/>
        <v>3</v>
      </c>
      <c r="AD22" s="27">
        <f t="shared" si="29"/>
        <v>4</v>
      </c>
      <c r="AE22" s="27">
        <f t="shared" si="29"/>
        <v>11</v>
      </c>
      <c r="AF22" s="27">
        <f t="shared" si="29"/>
        <v>12</v>
      </c>
      <c r="AG22" s="27">
        <f t="shared" si="29"/>
        <v>13</v>
      </c>
      <c r="AH22" s="27">
        <f t="shared" si="29"/>
        <v>5</v>
      </c>
      <c r="AI22" s="27">
        <f t="shared" si="29"/>
        <v>6</v>
      </c>
      <c r="AJ22" s="27">
        <f t="shared" si="29"/>
        <v>7</v>
      </c>
      <c r="AK22" s="27">
        <f t="shared" si="29"/>
        <v>8</v>
      </c>
      <c r="AL22" s="27">
        <f t="shared" si="29"/>
        <v>9</v>
      </c>
      <c r="AM22" s="27">
        <f t="shared" si="29"/>
        <v>10</v>
      </c>
      <c r="AN22" s="27">
        <f t="shared" si="29"/>
        <v>14</v>
      </c>
      <c r="AO22" s="27">
        <f t="shared" si="29"/>
        <v>15</v>
      </c>
    </row>
    <row r="23" spans="1:42" ht="42.3" x14ac:dyDescent="0.55000000000000004">
      <c r="A23" s="15" t="s">
        <v>4122</v>
      </c>
      <c r="B23" s="15" t="s">
        <v>24</v>
      </c>
      <c r="C23" s="16" t="s">
        <v>28</v>
      </c>
      <c r="D23" s="16" t="s">
        <v>0</v>
      </c>
      <c r="E23" s="16" t="s">
        <v>1</v>
      </c>
      <c r="F23" s="16" t="s">
        <v>42</v>
      </c>
      <c r="G23" s="23" t="s">
        <v>2</v>
      </c>
      <c r="H23" s="16" t="s">
        <v>27</v>
      </c>
      <c r="I23" s="17" t="s">
        <v>23</v>
      </c>
      <c r="J23" s="16" t="s">
        <v>8</v>
      </c>
      <c r="K23" s="16" t="s">
        <v>9</v>
      </c>
      <c r="L23" s="16" t="s">
        <v>10</v>
      </c>
      <c r="M23" s="16" t="s">
        <v>14</v>
      </c>
      <c r="N23" s="16" t="s">
        <v>15</v>
      </c>
      <c r="O23" s="16" t="s">
        <v>16</v>
      </c>
      <c r="P23" s="16" t="s">
        <v>11</v>
      </c>
      <c r="Q23" s="16" t="s">
        <v>12</v>
      </c>
      <c r="R23" s="16" t="s">
        <v>13</v>
      </c>
      <c r="S23" s="17" t="s">
        <v>17</v>
      </c>
      <c r="T23" s="17" t="s">
        <v>18</v>
      </c>
      <c r="U23" s="17" t="s">
        <v>19</v>
      </c>
      <c r="V23" s="17" t="s">
        <v>20</v>
      </c>
      <c r="W23" s="17" t="s">
        <v>21</v>
      </c>
      <c r="Y23" s="12" t="s">
        <v>4089</v>
      </c>
      <c r="Z23" s="12" t="s">
        <v>4090</v>
      </c>
      <c r="AA23" s="12" t="s">
        <v>4091</v>
      </c>
      <c r="AB23" s="12" t="s">
        <v>4092</v>
      </c>
      <c r="AC23" s="12" t="s">
        <v>8</v>
      </c>
      <c r="AD23" s="12" t="s">
        <v>9</v>
      </c>
      <c r="AE23" s="12" t="s">
        <v>10</v>
      </c>
      <c r="AF23" s="12" t="s">
        <v>14</v>
      </c>
      <c r="AG23" s="12" t="s">
        <v>15</v>
      </c>
      <c r="AH23" s="12" t="s">
        <v>16</v>
      </c>
      <c r="AI23" s="12" t="s">
        <v>11</v>
      </c>
      <c r="AJ23" s="12" t="s">
        <v>12</v>
      </c>
      <c r="AK23" s="12" t="s">
        <v>13</v>
      </c>
      <c r="AL23" s="12" t="s">
        <v>4093</v>
      </c>
      <c r="AM23" s="12" t="s">
        <v>4094</v>
      </c>
      <c r="AN23" s="12" t="s">
        <v>4095</v>
      </c>
      <c r="AO23" s="12" t="s">
        <v>4096</v>
      </c>
      <c r="AP23" s="12" t="s">
        <v>4097</v>
      </c>
    </row>
    <row r="24" spans="1:42" x14ac:dyDescent="0.55000000000000004">
      <c r="A24" s="22" t="str">
        <f t="shared" ref="A24:A55" si="30">IF(B24="","",IF(X24="ERROR","ERROR","OK ["&amp;COUNTA(I24:W24)&amp;" swims - £"&amp;TEXT(COUNTA(I24:W24)*fee,"00.00")&amp;"]"))</f>
        <v>OK [0 swims - £00.00]</v>
      </c>
      <c r="B24" s="22">
        <v>1</v>
      </c>
      <c r="C24" s="1"/>
      <c r="D24" s="1"/>
      <c r="E24" s="1"/>
      <c r="F24" s="1"/>
      <c r="G24" s="24"/>
      <c r="H24" s="1"/>
      <c r="I24" s="25"/>
      <c r="J24" s="25"/>
      <c r="K24" s="25"/>
      <c r="L24" s="25"/>
      <c r="M24" s="25"/>
      <c r="N24" s="25"/>
      <c r="O24" s="25"/>
      <c r="P24" s="25"/>
      <c r="Q24" s="25"/>
      <c r="R24" s="25"/>
      <c r="S24" s="25"/>
      <c r="T24" s="25"/>
      <c r="U24" s="25"/>
      <c r="V24" s="25"/>
      <c r="W24" s="25"/>
      <c r="X24" s="12" t="str">
        <f>_xlfn.LET(_xlpm.ResultStr,_xlfn.CONCAT(Z24,AB24:AP24),_xlpm.InvTime,ISNUMBER(SEARCH("too",_xlpm.ResultStr)),_xlpm.InvFormat,ISNUMBER(SEARCH("format",_xlpm.ResultStr)),_xlpm.otherErr,ISERROR(_xlpm.ResultStr),IF(OR(_xlpm.InvTime,_xlpm.InvFormat,_xlpm.otherErr),"ERROR",""))</f>
        <v/>
      </c>
      <c r="Y24" s="12" t="str">
        <f t="shared" ref="Y24:Y55" si="31">IF(ISBLANK(G24),"",YEAR(DoI)-YEAR(G24)+IF(DoI&lt;DATE(YEAR(DoI),MONTH(G24),DAY(G24)),-1,0))</f>
        <v/>
      </c>
      <c r="Z24" s="12" t="str">
        <f t="shared" ref="Z24:Z55" si="32">IF(ISBLANK(G24),"",VLOOKUP(Y24,AgeCheck,3,TRUE))</f>
        <v/>
      </c>
      <c r="AA24" s="12" t="str">
        <f t="shared" ref="AA24:AA55" si="33">IF(ISBLANK(G24),"",VLOOKUP(Y24,AgeCheck,2,TRUE))</f>
        <v/>
      </c>
      <c r="AB24" s="12" t="str" cm="1">
        <f t="array" ref="AB24">IF(OR($AA24=0,I24=""),"",_xlfn.LET(_xlpm.timeStr,SUBSTITUTE(I24,".",""),_xlpm.LLT,IF(Entry!$H24="Boy",INDEX(maleQT,AA$22*2+1,$AA24)*1,INDEX(femaleQT,AA$22*2+1,$AA24)*1),_xlpm.ULT,IF(Entry!$H24="Boy",INDEX(maleQT,AA$22*2+2,$AA24)*1,INDEX(femaleQT,AA$22*2+2,$AA24)*1),_xlpm.time,_xlpm.timeStr*1,IF(AND(LEN(_xlpm.timeStr)=6,LEN(I24)-LEN(_xlpm.timeStr)=2),IF(_xlpm.time&gt;_xlpm.LLT,"Too Slow",IF(_xlpm.time&lt;_xlpm.ULT,"Too Fast","OK")),IF(_xlpm.timeStr="NT","NT","Invalid Format"))))</f>
        <v/>
      </c>
      <c r="AC24" s="12" t="str" cm="1">
        <f t="array" ref="AC24">IF(OR($AA24=0,J24=""),"",_xlfn.LET(_xlpm.timeStr,SUBSTITUTE(J24,".",""),_xlpm.LLT,IF(Entry!$H24="Boy",INDEX(maleQT,AB$22*2+1,$AA24)*1,INDEX(femaleQT,AB$22*2+1,$AA24)*1),_xlpm.ULT,IF(Entry!$H24="Boy",INDEX(maleQT,AB$22*2+2,$AA24)*1,INDEX(femaleQT,AB$22*2+2,$AA24)*1),_xlpm.time,_xlpm.timeStr*1,IF(AND(LEN(_xlpm.timeStr)=6,LEN(J24)-LEN(_xlpm.timeStr)=2),IF(_xlpm.time&gt;_xlpm.LLT,"Too Slow",IF(_xlpm.time&lt;_xlpm.ULT,"Too Fast","OK")),IF(_xlpm.timeStr="NT","NT","Invalid Format"))))</f>
        <v/>
      </c>
      <c r="AD24" s="12" t="str" cm="1">
        <f t="array" ref="AD24">IF(OR($AA24=0,K24=""),"",_xlfn.LET(_xlpm.timeStr,SUBSTITUTE(K24,".",""),_xlpm.LLT,IF(Entry!$H24="Boy",INDEX(maleQT,AC$22*2+1,$AA24)*1,INDEX(femaleQT,AC$22*2+1,$AA24)*1),_xlpm.ULT,IF(Entry!$H24="Boy",INDEX(maleQT,AC$22*2+2,$AA24)*1,INDEX(femaleQT,AC$22*2+2,$AA24)*1),_xlpm.time,_xlpm.timeStr*1,IF(AND(LEN(_xlpm.timeStr)=6,LEN(K24)-LEN(_xlpm.timeStr)=2),IF(_xlpm.time&gt;_xlpm.LLT,"Too Slow",IF(_xlpm.time&lt;_xlpm.ULT,"Too Fast","OK")),IF(_xlpm.timeStr="NT","NT","Invalid Format"))))</f>
        <v/>
      </c>
      <c r="AE24" s="12" t="str" cm="1">
        <f t="array" ref="AE24">IF(OR($AA24=0,L24=""),"",_xlfn.LET(_xlpm.timeStr,SUBSTITUTE(L24,".",""),_xlpm.LLT,IF(Entry!$H24="Boy",INDEX(maleQT,AD$22*2+1,$AA24)*1,INDEX(femaleQT,AD$22*2+1,$AA24)*1),_xlpm.ULT,IF(Entry!$H24="Boy",INDEX(maleQT,AD$22*2+2,$AA24)*1,INDEX(femaleQT,AD$22*2+2,$AA24)*1),_xlpm.time,_xlpm.timeStr*1,IF(AND(LEN(_xlpm.timeStr)=6,LEN(L24)-LEN(_xlpm.timeStr)=2),IF(_xlpm.time&gt;_xlpm.LLT,"Too Slow",IF(_xlpm.time&lt;_xlpm.ULT,"Too Fast","OK")),IF(_xlpm.timeStr="NT","NT","Invalid Format"))))</f>
        <v/>
      </c>
      <c r="AF24" s="12" t="str" cm="1">
        <f t="array" ref="AF24">IF(OR($AA24=0,M24=""),"",_xlfn.LET(_xlpm.timeStr,SUBSTITUTE(M24,".",""),_xlpm.LLT,IF(Entry!$H24="Boy",INDEX(maleQT,AE$22*2+1,$AA24)*1,INDEX(femaleQT,AE$22*2+1,$AA24)*1),_xlpm.ULT,IF(Entry!$H24="Boy",INDEX(maleQT,AE$22*2+2,$AA24)*1,INDEX(femaleQT,AE$22*2+2,$AA24)*1),_xlpm.time,_xlpm.timeStr*1,IF(AND(LEN(_xlpm.timeStr)=6,LEN(M24)-LEN(_xlpm.timeStr)=2),IF(_xlpm.time&gt;_xlpm.LLT,"Too Slow",IF(_xlpm.time&lt;_xlpm.ULT,"Too Fast","OK")),IF(_xlpm.timeStr="NT","NT","Invalid Format"))))</f>
        <v/>
      </c>
      <c r="AG24" s="12" t="str" cm="1">
        <f t="array" ref="AG24">IF(OR($AA24=0,N24=""),"",_xlfn.LET(_xlpm.timeStr,SUBSTITUTE(N24,".",""),_xlpm.LLT,IF(Entry!$H24="Boy",INDEX(maleQT,AF$22*2+1,$AA24)*1,INDEX(femaleQT,AF$22*2+1,$AA24)*1),_xlpm.ULT,IF(Entry!$H24="Boy",INDEX(maleQT,AF$22*2+2,$AA24)*1,INDEX(femaleQT,AF$22*2+2,$AA24)*1),_xlpm.time,_xlpm.timeStr*1,IF(AND(LEN(_xlpm.timeStr)=6,LEN(N24)-LEN(_xlpm.timeStr)=2),IF(_xlpm.time&gt;_xlpm.LLT,"Too Slow",IF(_xlpm.time&lt;_xlpm.ULT,"Too Fast","OK")),IF(_xlpm.timeStr="NT","NT","Invalid Format"))))</f>
        <v/>
      </c>
      <c r="AH24" s="12" t="str" cm="1">
        <f t="array" ref="AH24">IF(OR($AA24=0,O24=""),"",_xlfn.LET(_xlpm.timeStr,SUBSTITUTE(O24,".",""),_xlpm.LLT,IF(Entry!$H24="Boy",INDEX(maleQT,AG$22*2+1,$AA24)*1,INDEX(femaleQT,AG$22*2+1,$AA24)*1),_xlpm.ULT,IF(Entry!$H24="Boy",INDEX(maleQT,AG$22*2+2,$AA24)*1,INDEX(femaleQT,AG$22*2+2,$AA24)*1),_xlpm.time,_xlpm.timeStr*1,IF(AND(LEN(_xlpm.timeStr)=6,LEN(O24)-LEN(_xlpm.timeStr)=2),IF(_xlpm.time&gt;_xlpm.LLT,"Too Slow",IF(_xlpm.time&lt;_xlpm.ULT,"Too Fast","OK")),IF(_xlpm.timeStr="NT","NT","Invalid Format"))))</f>
        <v/>
      </c>
      <c r="AI24" s="12" t="str" cm="1">
        <f t="array" ref="AI24">IF(OR($AA24=0,P24=""),"",_xlfn.LET(_xlpm.timeStr,SUBSTITUTE(P24,".",""),_xlpm.LLT,IF(Entry!$H24="Boy",INDEX(maleQT,AH$22*2+1,$AA24)*1,INDEX(femaleQT,AH$22*2+1,$AA24)*1),_xlpm.ULT,IF(Entry!$H24="Boy",INDEX(maleQT,AH$22*2+2,$AA24)*1,INDEX(femaleQT,AH$22*2+2,$AA24)*1),_xlpm.time,_xlpm.timeStr*1,IF(AND(LEN(_xlpm.timeStr)=6,LEN(P24)-LEN(_xlpm.timeStr)=2),IF(_xlpm.time&gt;_xlpm.LLT,"Too Slow",IF(_xlpm.time&lt;_xlpm.ULT,"Too Fast","OK")),IF(_xlpm.timeStr="NT","NT","Invalid Format"))))</f>
        <v/>
      </c>
      <c r="AJ24" s="12" t="str" cm="1">
        <f t="array" ref="AJ24">IF(OR($AA24=0,Q24=""),"",_xlfn.LET(_xlpm.timeStr,SUBSTITUTE(Q24,".",""),_xlpm.LLT,IF(Entry!$H24="Boy",INDEX(maleQT,AI$22*2+1,$AA24)*1,INDEX(femaleQT,AI$22*2+1,$AA24)*1),_xlpm.ULT,IF(Entry!$H24="Boy",INDEX(maleQT,AI$22*2+2,$AA24)*1,INDEX(femaleQT,AI$22*2+2,$AA24)*1),_xlpm.time,_xlpm.timeStr*1,IF(AND(LEN(_xlpm.timeStr)=6,LEN(Q24)-LEN(_xlpm.timeStr)=2),IF(_xlpm.time&gt;_xlpm.LLT,"Too Slow",IF(_xlpm.time&lt;_xlpm.ULT,"Too Fast","OK")),IF(_xlpm.timeStr="NT","NT","Invalid Format"))))</f>
        <v/>
      </c>
      <c r="AK24" s="12" t="str" cm="1">
        <f t="array" ref="AK24">IF(OR($AA24=0,R24=""),"",_xlfn.LET(_xlpm.timeStr,SUBSTITUTE(R24,".",""),_xlpm.LLT,IF(Entry!$H24="Boy",INDEX(maleQT,AJ$22*2+1,$AA24)*1,INDEX(femaleQT,AJ$22*2+1,$AA24)*1),_xlpm.ULT,IF(Entry!$H24="Boy",INDEX(maleQT,AJ$22*2+2,$AA24)*1,INDEX(femaleQT,AJ$22*2+2,$AA24)*1),_xlpm.time,_xlpm.timeStr*1,IF(AND(LEN(_xlpm.timeStr)=6,LEN(R24)-LEN(_xlpm.timeStr)=2),IF(_xlpm.time&gt;_xlpm.LLT,"Too Slow",IF(_xlpm.time&lt;_xlpm.ULT,"Too Fast","OK")),IF(_xlpm.timeStr="NT","NT","Invalid Format"))))</f>
        <v/>
      </c>
      <c r="AL24" s="12" t="str" cm="1">
        <f t="array" ref="AL24">IF(OR($AA24=0,S24=""),"",_xlfn.LET(_xlpm.timeStr,SUBSTITUTE(S24,".",""),_xlpm.LLT,IF(Entry!$H24="Boy",INDEX(maleQT,AK$22*2+1,$AA24)*1,INDEX(femaleQT,AK$22*2+1,$AA24)*1),_xlpm.ULT,IF(Entry!$H24="Boy",INDEX(maleQT,AK$22*2+2,$AA24)*1,INDEX(femaleQT,AK$22*2+2,$AA24)*1),_xlpm.time,_xlpm.timeStr*1,IF(AND(LEN(_xlpm.timeStr)=6,LEN(S24)-LEN(_xlpm.timeStr)=2),IF(_xlpm.time&gt;_xlpm.LLT,"Too Slow",IF(_xlpm.time&lt;_xlpm.ULT,"Too Fast","OK")),IF(_xlpm.timeStr="NT","NT","Invalid Format"))))</f>
        <v/>
      </c>
      <c r="AM24" s="12" t="str" cm="1">
        <f t="array" ref="AM24">IF(OR($AA24=0,T24=""),"",_xlfn.LET(_xlpm.timeStr,SUBSTITUTE(T24,".",""),_xlpm.LLT,IF(Entry!$H24="Boy",INDEX(maleQT,AL$22*2+1,$AA24)*1,INDEX(femaleQT,AL$22*2+1,$AA24)*1),_xlpm.ULT,IF(Entry!$H24="Boy",INDEX(maleQT,AL$22*2+2,$AA24)*1,INDEX(femaleQT,AL$22*2+2,$AA24)*1),_xlpm.time,_xlpm.timeStr*1,IF(AND(LEN(_xlpm.timeStr)=6,LEN(T24)-LEN(_xlpm.timeStr)=2),IF(_xlpm.time&gt;_xlpm.LLT,"Too Slow",IF(_xlpm.time&lt;_xlpm.ULT,"Too Fast","OK")),IF(_xlpm.timeStr="NT","NT","Invalid Format"))))</f>
        <v/>
      </c>
      <c r="AN24" s="12" t="str" cm="1">
        <f t="array" ref="AN24">IF(OR($AA24=0,U24=""),"",_xlfn.LET(_xlpm.timeStr,SUBSTITUTE(U24,".",""),_xlpm.LLT,IF(Entry!$H24="Boy",INDEX(maleQT,AM$22*2+1,$AA24)*1,INDEX(femaleQT,AM$22*2+1,$AA24)*1),_xlpm.ULT,IF(Entry!$H24="Boy",INDEX(maleQT,AM$22*2+2,$AA24)*1,INDEX(femaleQT,AM$22*2+2,$AA24)*1),_xlpm.time,_xlpm.timeStr*1,IF(AND(LEN(_xlpm.timeStr)=6,LEN(U24)-LEN(_xlpm.timeStr)=2),IF(_xlpm.time&gt;_xlpm.LLT,"Too Slow",IF(_xlpm.time&lt;_xlpm.ULT,"Too Fast","OK")),IF(_xlpm.timeStr="NT","NT","Invalid Format"))))</f>
        <v/>
      </c>
      <c r="AO24" s="12" t="str" cm="1">
        <f t="array" ref="AO24">IF(OR($AA24=0,V24=""),"",_xlfn.LET(_xlpm.timeStr,SUBSTITUTE(V24,".",""),_xlpm.LLT,IF(Entry!$H24="Boy",INDEX(maleQT,AN$22*2+1,$AA24)*1,INDEX(femaleQT,AN$22*2+1,$AA24)*1),_xlpm.ULT,IF(Entry!$H24="Boy",INDEX(maleQT,AN$22*2+2,$AA24)*1,INDEX(femaleQT,AN$22*2+2,$AA24)*1),_xlpm.time,_xlpm.timeStr*1,IF(AND(LEN(_xlpm.timeStr)=6,LEN(V24)-LEN(_xlpm.timeStr)=2),IF(_xlpm.time&gt;_xlpm.LLT,"Too Slow",IF(_xlpm.time&lt;_xlpm.ULT,"Too Fast","OK")),IF(_xlpm.timeStr="NT","NT","Invalid Format"))))</f>
        <v/>
      </c>
      <c r="AP24" s="12" t="str" cm="1">
        <f t="array" ref="AP24">IF(OR($AA24=0,W24=""),"",_xlfn.LET(_xlpm.timeStr,SUBSTITUTE(W24,".",""),_xlpm.LLT,IF(Entry!$H24="Boy",INDEX(maleQT,AO$22*2+1,$AA24)*1,INDEX(femaleQT,AO$22*2+1,$AA24)*1),_xlpm.ULT,IF(Entry!$H24="Boy",INDEX(maleQT,AO$22*2+2,$AA24)*1,INDEX(femaleQT,AO$22*2+2,$AA24)*1),_xlpm.time,_xlpm.timeStr*1,IF(AND(LEN(_xlpm.timeStr)=6,LEN(W24)-LEN(_xlpm.timeStr)=2),IF(_xlpm.time&gt;_xlpm.LLT,"Too Slow",IF(_xlpm.time&lt;_xlpm.ULT,"Too Fast","OK")),IF(_xlpm.timeStr="NT","NT","Invalid Format"))))</f>
        <v/>
      </c>
    </row>
    <row r="25" spans="1:42" x14ac:dyDescent="0.55000000000000004">
      <c r="A25" s="22" t="str">
        <f t="shared" si="30"/>
        <v/>
      </c>
      <c r="B25" s="22" t="str">
        <f t="shared" ref="B25:B56" si="34">IF(LEN(_xlfn.CONCAT(C25:W25))=0,"",B24+1)</f>
        <v/>
      </c>
      <c r="C25" s="1"/>
      <c r="D25" s="1"/>
      <c r="E25" s="1"/>
      <c r="F25" s="1"/>
      <c r="G25" s="24"/>
      <c r="H25" s="1"/>
      <c r="I25" s="25"/>
      <c r="J25" s="25"/>
      <c r="K25" s="25"/>
      <c r="L25" s="25"/>
      <c r="M25" s="25"/>
      <c r="N25" s="25"/>
      <c r="O25" s="25"/>
      <c r="P25" s="25"/>
      <c r="Q25" s="25"/>
      <c r="R25" s="25"/>
      <c r="S25" s="25"/>
      <c r="T25" s="25"/>
      <c r="U25" s="25"/>
      <c r="V25" s="25"/>
      <c r="W25" s="25"/>
      <c r="X25" s="12" t="str">
        <f t="shared" ref="X25:X87" si="35">_xlfn.LET(_xlpm.ResultStr,_xlfn.CONCAT(AB25:AP25),_xlpm.InvTime,ISNUMBER(SEARCH("too",_xlpm.ResultStr)),_xlpm.InvFormat,ISNUMBER(SEARCH("format",_xlpm.ResultStr)), IF(OR(_xlpm.InvTime,_xlpm.InvFormat),"ERROR",""))</f>
        <v/>
      </c>
      <c r="Y25" s="12" t="str">
        <f t="shared" si="31"/>
        <v/>
      </c>
      <c r="Z25" s="12" t="str">
        <f t="shared" si="32"/>
        <v/>
      </c>
      <c r="AA25" s="12" t="str">
        <f t="shared" si="33"/>
        <v/>
      </c>
      <c r="AB25" s="12" t="str" cm="1">
        <f t="array" ref="AB25">IF(OR($AA25=0,I25=""),"",_xlfn.LET(_xlpm.timeStr,SUBSTITUTE(I25,".",""),_xlpm.LLT,IF(Entry!$H25="Boy",INDEX(maleQT,AA$22*2+1,$AA25)*1,INDEX(femaleQT,AA$22*2+1,$AA25)*1),_xlpm.ULT,IF(Entry!$H25="Boy",INDEX(maleQT,AA$22*2+2,$AA25)*1,INDEX(femaleQT,AA$22*2+2,$AA25)*1),_xlpm.time,_xlpm.timeStr*1,IF(AND(LEN(_xlpm.timeStr)=6,LEN(I25)-LEN(_xlpm.timeStr)=2),IF(_xlpm.time&gt;_xlpm.LLT,"Too Slow",IF(_xlpm.time&lt;_xlpm.ULT,"Too Fast","OK")),IF(_xlpm.timeStr="NT","NT","Invalid Format"))))</f>
        <v/>
      </c>
      <c r="AC25" s="12" t="str" cm="1">
        <f t="array" ref="AC25">IF(OR($AA25=0,J25=""),"",_xlfn.LET(_xlpm.timeStr,SUBSTITUTE(J25,".",""),_xlpm.LLT,IF(Entry!$H25="Boy",INDEX(maleQT,AB$22*2+1,$AA25)*1,INDEX(femaleQT,AB$22*2+1,$AA25)*1),_xlpm.ULT,IF(Entry!$H25="Boy",INDEX(maleQT,AB$22*2+2,$AA25)*1,INDEX(femaleQT,AB$22*2+2,$AA25)*1),_xlpm.time,_xlpm.timeStr*1,IF(AND(LEN(_xlpm.timeStr)=6,LEN(J25)-LEN(_xlpm.timeStr)=2),IF(_xlpm.time&gt;_xlpm.LLT,"Too Slow",IF(_xlpm.time&lt;_xlpm.ULT,"Too Fast","OK")),IF(_xlpm.timeStr="NT","NT","Invalid Format"))))</f>
        <v/>
      </c>
      <c r="AD25" s="12" t="str" cm="1">
        <f t="array" ref="AD25">IF(OR($AA25=0,K25=""),"",_xlfn.LET(_xlpm.timeStr,SUBSTITUTE(K25,".",""),_xlpm.LLT,IF(Entry!$H25="Boy",INDEX(maleQT,AC$22*2+1,$AA25)*1,INDEX(femaleQT,AC$22*2+1,$AA25)*1),_xlpm.ULT,IF(Entry!$H25="Boy",INDEX(maleQT,AC$22*2+2,$AA25)*1,INDEX(femaleQT,AC$22*2+2,$AA25)*1),_xlpm.time,_xlpm.timeStr*1,IF(AND(LEN(_xlpm.timeStr)=6,LEN(K25)-LEN(_xlpm.timeStr)=2),IF(_xlpm.time&gt;_xlpm.LLT,"Too Slow",IF(_xlpm.time&lt;_xlpm.ULT,"Too Fast","OK")),IF(_xlpm.timeStr="NT","NT","Invalid Format"))))</f>
        <v/>
      </c>
      <c r="AE25" s="12" t="str" cm="1">
        <f t="array" ref="AE25">IF(OR($AA25=0,L25=""),"",_xlfn.LET(_xlpm.timeStr,SUBSTITUTE(L25,".",""),_xlpm.LLT,IF(Entry!$H25="Boy",INDEX(maleQT,AD$22*2+1,$AA25)*1,INDEX(femaleQT,AD$22*2+1,$AA25)*1),_xlpm.ULT,IF(Entry!$H25="Boy",INDEX(maleQT,AD$22*2+2,$AA25)*1,INDEX(femaleQT,AD$22*2+2,$AA25)*1),_xlpm.time,_xlpm.timeStr*1,IF(AND(LEN(_xlpm.timeStr)=6,LEN(L25)-LEN(_xlpm.timeStr)=2),IF(_xlpm.time&gt;_xlpm.LLT,"Too Slow",IF(_xlpm.time&lt;_xlpm.ULT,"Too Fast","OK")),IF(_xlpm.timeStr="NT","NT","Invalid Format"))))</f>
        <v/>
      </c>
      <c r="AF25" s="12" t="str" cm="1">
        <f t="array" ref="AF25">IF(OR($AA25=0,M25=""),"",_xlfn.LET(_xlpm.timeStr,SUBSTITUTE(M25,".",""),_xlpm.LLT,IF(Entry!$H25="Boy",INDEX(maleQT,AE$22*2+1,$AA25)*1,INDEX(femaleQT,AE$22*2+1,$AA25)*1),_xlpm.ULT,IF(Entry!$H25="Boy",INDEX(maleQT,AE$22*2+2,$AA25)*1,INDEX(femaleQT,AE$22*2+2,$AA25)*1),_xlpm.time,_xlpm.timeStr*1,IF(AND(LEN(_xlpm.timeStr)=6,LEN(M25)-LEN(_xlpm.timeStr)=2),IF(_xlpm.time&gt;_xlpm.LLT,"Too Slow",IF(_xlpm.time&lt;_xlpm.ULT,"Too Fast","OK")),IF(_xlpm.timeStr="NT","NT","Invalid Format"))))</f>
        <v/>
      </c>
      <c r="AG25" s="12" t="str" cm="1">
        <f t="array" ref="AG25">IF(OR($AA25=0,N25=""),"",_xlfn.LET(_xlpm.timeStr,SUBSTITUTE(N25,".",""),_xlpm.LLT,IF(Entry!$H25="Boy",INDEX(maleQT,AF$22*2+1,$AA25)*1,INDEX(femaleQT,AF$22*2+1,$AA25)*1),_xlpm.ULT,IF(Entry!$H25="Boy",INDEX(maleQT,AF$22*2+2,$AA25)*1,INDEX(femaleQT,AF$22*2+2,$AA25)*1),_xlpm.time,_xlpm.timeStr*1,IF(AND(LEN(_xlpm.timeStr)=6,LEN(N25)-LEN(_xlpm.timeStr)=2),IF(_xlpm.time&gt;_xlpm.LLT,"Too Slow",IF(_xlpm.time&lt;_xlpm.ULT,"Too Fast","OK")),IF(_xlpm.timeStr="NT","NT","Invalid Format"))))</f>
        <v/>
      </c>
      <c r="AH25" s="12" t="str" cm="1">
        <f t="array" ref="AH25">IF(OR($AA25=0,O25=""),"",_xlfn.LET(_xlpm.timeStr,SUBSTITUTE(O25,".",""),_xlpm.LLT,IF(Entry!$H25="Boy",INDEX(maleQT,AG$22*2+1,$AA25)*1,INDEX(femaleQT,AG$22*2+1,$AA25)*1),_xlpm.ULT,IF(Entry!$H25="Boy",INDEX(maleQT,AG$22*2+2,$AA25)*1,INDEX(femaleQT,AG$22*2+2,$AA25)*1),_xlpm.time,_xlpm.timeStr*1,IF(AND(LEN(_xlpm.timeStr)=6,LEN(O25)-LEN(_xlpm.timeStr)=2),IF(_xlpm.time&gt;_xlpm.LLT,"Too Slow",IF(_xlpm.time&lt;_xlpm.ULT,"Too Fast","OK")),IF(_xlpm.timeStr="NT","NT","Invalid Format"))))</f>
        <v/>
      </c>
      <c r="AI25" s="12" t="str" cm="1">
        <f t="array" ref="AI25">IF(OR($AA25=0,P25=""),"",_xlfn.LET(_xlpm.timeStr,SUBSTITUTE(P25,".",""),_xlpm.LLT,IF(Entry!$H25="Boy",INDEX(maleQT,AH$22*2+1,$AA25)*1,INDEX(femaleQT,AH$22*2+1,$AA25)*1),_xlpm.ULT,IF(Entry!$H25="Boy",INDEX(maleQT,AH$22*2+2,$AA25)*1,INDEX(femaleQT,AH$22*2+2,$AA25)*1),_xlpm.time,_xlpm.timeStr*1,IF(AND(LEN(_xlpm.timeStr)=6,LEN(P25)-LEN(_xlpm.timeStr)=2),IF(_xlpm.time&gt;_xlpm.LLT,"Too Slow",IF(_xlpm.time&lt;_xlpm.ULT,"Too Fast","OK")),IF(_xlpm.timeStr="NT","NT","Invalid Format"))))</f>
        <v/>
      </c>
      <c r="AJ25" s="12" t="str" cm="1">
        <f t="array" ref="AJ25">IF(OR($AA25=0,Q25=""),"",_xlfn.LET(_xlpm.timeStr,SUBSTITUTE(Q25,".",""),_xlpm.LLT,IF(Entry!$H25="Boy",INDEX(maleQT,AI$22*2+1,$AA25)*1,INDEX(femaleQT,AI$22*2+1,$AA25)*1),_xlpm.ULT,IF(Entry!$H25="Boy",INDEX(maleQT,AI$22*2+2,$AA25)*1,INDEX(femaleQT,AI$22*2+2,$AA25)*1),_xlpm.time,_xlpm.timeStr*1,IF(AND(LEN(_xlpm.timeStr)=6,LEN(Q25)-LEN(_xlpm.timeStr)=2),IF(_xlpm.time&gt;_xlpm.LLT,"Too Slow",IF(_xlpm.time&lt;_xlpm.ULT,"Too Fast","OK")),IF(_xlpm.timeStr="NT","NT","Invalid Format"))))</f>
        <v/>
      </c>
      <c r="AK25" s="12" t="str" cm="1">
        <f t="array" ref="AK25">IF(OR($AA25=0,R25=""),"",_xlfn.LET(_xlpm.timeStr,SUBSTITUTE(R25,".",""),_xlpm.LLT,IF(Entry!$H25="Boy",INDEX(maleQT,AJ$22*2+1,$AA25)*1,INDEX(femaleQT,AJ$22*2+1,$AA25)*1),_xlpm.ULT,IF(Entry!$H25="Boy",INDEX(maleQT,AJ$22*2+2,$AA25)*1,INDEX(femaleQT,AJ$22*2+2,$AA25)*1),_xlpm.time,_xlpm.timeStr*1,IF(AND(LEN(_xlpm.timeStr)=6,LEN(R25)-LEN(_xlpm.timeStr)=2),IF(_xlpm.time&gt;_xlpm.LLT,"Too Slow",IF(_xlpm.time&lt;_xlpm.ULT,"Too Fast","OK")),IF(_xlpm.timeStr="NT","NT","Invalid Format"))))</f>
        <v/>
      </c>
      <c r="AL25" s="12" t="str" cm="1">
        <f t="array" ref="AL25">IF(OR($AA25=0,S25=""),"",_xlfn.LET(_xlpm.timeStr,SUBSTITUTE(S25,".",""),_xlpm.LLT,IF(Entry!$H25="Boy",INDEX(maleQT,AK$22*2+1,$AA25)*1,INDEX(femaleQT,AK$22*2+1,$AA25)*1),_xlpm.ULT,IF(Entry!$H25="Boy",INDEX(maleQT,AK$22*2+2,$AA25)*1,INDEX(femaleQT,AK$22*2+2,$AA25)*1),_xlpm.time,_xlpm.timeStr*1,IF(AND(LEN(_xlpm.timeStr)=6,LEN(S25)-LEN(_xlpm.timeStr)=2),IF(_xlpm.time&gt;_xlpm.LLT,"Too Slow",IF(_xlpm.time&lt;_xlpm.ULT,"Too Fast","OK")),IF(_xlpm.timeStr="NT","NT","Invalid Format"))))</f>
        <v/>
      </c>
      <c r="AM25" s="12" t="str" cm="1">
        <f t="array" ref="AM25">IF(OR($AA25=0,T25=""),"",_xlfn.LET(_xlpm.timeStr,SUBSTITUTE(T25,".",""),_xlpm.LLT,IF(Entry!$H25="Boy",INDEX(maleQT,AL$22*2+1,$AA25)*1,INDEX(femaleQT,AL$22*2+1,$AA25)*1),_xlpm.ULT,IF(Entry!$H25="Boy",INDEX(maleQT,AL$22*2+2,$AA25)*1,INDEX(femaleQT,AL$22*2+2,$AA25)*1),_xlpm.time,_xlpm.timeStr*1,IF(AND(LEN(_xlpm.timeStr)=6,LEN(T25)-LEN(_xlpm.timeStr)=2),IF(_xlpm.time&gt;_xlpm.LLT,"Too Slow",IF(_xlpm.time&lt;_xlpm.ULT,"Too Fast","OK")),IF(_xlpm.timeStr="NT","NT","Invalid Format"))))</f>
        <v/>
      </c>
      <c r="AN25" s="12" t="str" cm="1">
        <f t="array" ref="AN25">IF(OR($AA25=0,U25=""),"",_xlfn.LET(_xlpm.timeStr,SUBSTITUTE(U25,".",""),_xlpm.LLT,IF(Entry!$H25="Boy",INDEX(maleQT,AM$22*2+1,$AA25)*1,INDEX(femaleQT,AM$22*2+1,$AA25)*1),_xlpm.ULT,IF(Entry!$H25="Boy",INDEX(maleQT,AM$22*2+2,$AA25)*1,INDEX(femaleQT,AM$22*2+2,$AA25)*1),_xlpm.time,_xlpm.timeStr*1,IF(AND(LEN(_xlpm.timeStr)=6,LEN(U25)-LEN(_xlpm.timeStr)=2),IF(_xlpm.time&gt;_xlpm.LLT,"Too Slow",IF(_xlpm.time&lt;_xlpm.ULT,"Too Fast","OK")),IF(_xlpm.timeStr="NT","NT","Invalid Format"))))</f>
        <v/>
      </c>
      <c r="AO25" s="12" t="str" cm="1">
        <f t="array" ref="AO25">IF(OR($AA25=0,V25=""),"",_xlfn.LET(_xlpm.timeStr,SUBSTITUTE(V25,".",""),_xlpm.LLT,IF(Entry!$H25="Boy",INDEX(maleQT,AN$22*2+1,$AA25)*1,INDEX(femaleQT,AN$22*2+1,$AA25)*1),_xlpm.ULT,IF(Entry!$H25="Boy",INDEX(maleQT,AN$22*2+2,$AA25)*1,INDEX(femaleQT,AN$22*2+2,$AA25)*1),_xlpm.time,_xlpm.timeStr*1,IF(AND(LEN(_xlpm.timeStr)=6,LEN(V25)-LEN(_xlpm.timeStr)=2),IF(_xlpm.time&gt;_xlpm.LLT,"Too Slow",IF(_xlpm.time&lt;_xlpm.ULT,"Too Fast","OK")),IF(_xlpm.timeStr="NT","NT","Invalid Format"))))</f>
        <v/>
      </c>
      <c r="AP25" s="12" t="str" cm="1">
        <f t="array" ref="AP25">IF(OR($AA25=0,W25=""),"",_xlfn.LET(_xlpm.timeStr,SUBSTITUTE(W25,".",""),_xlpm.LLT,IF(Entry!$H25="Boy",INDEX(maleQT,AO$22*2+1,$AA25)*1,INDEX(femaleQT,AO$22*2+1,$AA25)*1),_xlpm.ULT,IF(Entry!$H25="Boy",INDEX(maleQT,AO$22*2+2,$AA25)*1,INDEX(femaleQT,AO$22*2+2,$AA25)*1),_xlpm.time,_xlpm.timeStr*1,IF(AND(LEN(_xlpm.timeStr)=6,LEN(W25)-LEN(_xlpm.timeStr)=2),IF(_xlpm.time&gt;_xlpm.LLT,"Too Slow",IF(_xlpm.time&lt;_xlpm.ULT,"Too Fast","OK")),IF(_xlpm.timeStr="NT","NT","Invalid Format"))))</f>
        <v/>
      </c>
    </row>
    <row r="26" spans="1:42" x14ac:dyDescent="0.55000000000000004">
      <c r="A26" s="22" t="str">
        <f t="shared" si="30"/>
        <v/>
      </c>
      <c r="B26" s="22" t="str">
        <f t="shared" si="34"/>
        <v/>
      </c>
      <c r="C26" s="1"/>
      <c r="D26" s="1"/>
      <c r="E26" s="1"/>
      <c r="F26" s="1"/>
      <c r="G26" s="24"/>
      <c r="H26" s="1"/>
      <c r="I26" s="25"/>
      <c r="J26" s="25"/>
      <c r="K26" s="25"/>
      <c r="L26" s="25"/>
      <c r="M26" s="25"/>
      <c r="N26" s="25"/>
      <c r="O26" s="25"/>
      <c r="P26" s="25"/>
      <c r="Q26" s="25"/>
      <c r="R26" s="25"/>
      <c r="S26" s="25"/>
      <c r="T26" s="25"/>
      <c r="U26" s="25"/>
      <c r="V26" s="25"/>
      <c r="W26" s="25"/>
      <c r="X26" s="12" t="str">
        <f t="shared" si="35"/>
        <v/>
      </c>
      <c r="Y26" s="12" t="str">
        <f t="shared" si="31"/>
        <v/>
      </c>
      <c r="Z26" s="12" t="str">
        <f t="shared" si="32"/>
        <v/>
      </c>
      <c r="AA26" s="12" t="str">
        <f t="shared" si="33"/>
        <v/>
      </c>
      <c r="AB26" s="12" t="str" cm="1">
        <f t="array" ref="AB26">IF(OR($AA26=0,I26=""),"",_xlfn.LET(_xlpm.timeStr,SUBSTITUTE(I26,".",""),_xlpm.LLT,IF(Entry!$H26="Boy",INDEX(maleQT,AA$22*2+1,$AA26)*1,INDEX(femaleQT,AA$22*2+1,$AA26)*1),_xlpm.ULT,IF(Entry!$H26="Boy",INDEX(maleQT,AA$22*2+2,$AA26)*1,INDEX(femaleQT,AA$22*2+2,$AA26)*1),_xlpm.time,_xlpm.timeStr*1,IF(AND(LEN(_xlpm.timeStr)=6,LEN(I26)-LEN(_xlpm.timeStr)=2),IF(_xlpm.time&gt;_xlpm.LLT,"Too Slow",IF(_xlpm.time&lt;_xlpm.ULT,"Too Fast","OK")),IF(_xlpm.timeStr="NT","NT","Invalid Format"))))</f>
        <v/>
      </c>
      <c r="AC26" s="12" t="str" cm="1">
        <f t="array" ref="AC26">IF(OR($AA26=0,J26=""),"",_xlfn.LET(_xlpm.timeStr,SUBSTITUTE(J26,".",""),_xlpm.LLT,IF(Entry!$H26="Boy",INDEX(maleQT,AB$22*2+1,$AA26)*1,INDEX(femaleQT,AB$22*2+1,$AA26)*1),_xlpm.ULT,IF(Entry!$H26="Boy",INDEX(maleQT,AB$22*2+2,$AA26)*1,INDEX(femaleQT,AB$22*2+2,$AA26)*1),_xlpm.time,_xlpm.timeStr*1,IF(AND(LEN(_xlpm.timeStr)=6,LEN(J26)-LEN(_xlpm.timeStr)=2),IF(_xlpm.time&gt;_xlpm.LLT,"Too Slow",IF(_xlpm.time&lt;_xlpm.ULT,"Too Fast","OK")),IF(_xlpm.timeStr="NT","NT","Invalid Format"))))</f>
        <v/>
      </c>
      <c r="AD26" s="12" t="str" cm="1">
        <f t="array" ref="AD26">IF(OR($AA26=0,K26=""),"",_xlfn.LET(_xlpm.timeStr,SUBSTITUTE(K26,".",""),_xlpm.LLT,IF(Entry!$H26="Boy",INDEX(maleQT,AC$22*2+1,$AA26)*1,INDEX(femaleQT,AC$22*2+1,$AA26)*1),_xlpm.ULT,IF(Entry!$H26="Boy",INDEX(maleQT,AC$22*2+2,$AA26)*1,INDEX(femaleQT,AC$22*2+2,$AA26)*1),_xlpm.time,_xlpm.timeStr*1,IF(AND(LEN(_xlpm.timeStr)=6,LEN(K26)-LEN(_xlpm.timeStr)=2),IF(_xlpm.time&gt;_xlpm.LLT,"Too Slow",IF(_xlpm.time&lt;_xlpm.ULT,"Too Fast","OK")),IF(_xlpm.timeStr="NT","NT","Invalid Format"))))</f>
        <v/>
      </c>
      <c r="AE26" s="12" t="str" cm="1">
        <f t="array" ref="AE26">IF(OR($AA26=0,L26=""),"",_xlfn.LET(_xlpm.timeStr,SUBSTITUTE(L26,".",""),_xlpm.LLT,IF(Entry!$H26="Boy",INDEX(maleQT,AD$22*2+1,$AA26)*1,INDEX(femaleQT,AD$22*2+1,$AA26)*1),_xlpm.ULT,IF(Entry!$H26="Boy",INDEX(maleQT,AD$22*2+2,$AA26)*1,INDEX(femaleQT,AD$22*2+2,$AA26)*1),_xlpm.time,_xlpm.timeStr*1,IF(AND(LEN(_xlpm.timeStr)=6,LEN(L26)-LEN(_xlpm.timeStr)=2),IF(_xlpm.time&gt;_xlpm.LLT,"Too Slow",IF(_xlpm.time&lt;_xlpm.ULT,"Too Fast","OK")),IF(_xlpm.timeStr="NT","NT","Invalid Format"))))</f>
        <v/>
      </c>
      <c r="AF26" s="12" t="str" cm="1">
        <f t="array" ref="AF26">IF(OR($AA26=0,M26=""),"",_xlfn.LET(_xlpm.timeStr,SUBSTITUTE(M26,".",""),_xlpm.LLT,IF(Entry!$H26="Boy",INDEX(maleQT,AE$22*2+1,$AA26)*1,INDEX(femaleQT,AE$22*2+1,$AA26)*1),_xlpm.ULT,IF(Entry!$H26="Boy",INDEX(maleQT,AE$22*2+2,$AA26)*1,INDEX(femaleQT,AE$22*2+2,$AA26)*1),_xlpm.time,_xlpm.timeStr*1,IF(AND(LEN(_xlpm.timeStr)=6,LEN(M26)-LEN(_xlpm.timeStr)=2),IF(_xlpm.time&gt;_xlpm.LLT,"Too Slow",IF(_xlpm.time&lt;_xlpm.ULT,"Too Fast","OK")),IF(_xlpm.timeStr="NT","NT","Invalid Format"))))</f>
        <v/>
      </c>
      <c r="AG26" s="12" t="str" cm="1">
        <f t="array" ref="AG26">IF(OR($AA26=0,N26=""),"",_xlfn.LET(_xlpm.timeStr,SUBSTITUTE(N26,".",""),_xlpm.LLT,IF(Entry!$H26="Boy",INDEX(maleQT,AF$22*2+1,$AA26)*1,INDEX(femaleQT,AF$22*2+1,$AA26)*1),_xlpm.ULT,IF(Entry!$H26="Boy",INDEX(maleQT,AF$22*2+2,$AA26)*1,INDEX(femaleQT,AF$22*2+2,$AA26)*1),_xlpm.time,_xlpm.timeStr*1,IF(AND(LEN(_xlpm.timeStr)=6,LEN(N26)-LEN(_xlpm.timeStr)=2),IF(_xlpm.time&gt;_xlpm.LLT,"Too Slow",IF(_xlpm.time&lt;_xlpm.ULT,"Too Fast","OK")),IF(_xlpm.timeStr="NT","NT","Invalid Format"))))</f>
        <v/>
      </c>
      <c r="AH26" s="12" t="str" cm="1">
        <f t="array" ref="AH26">IF(OR($AA26=0,O26=""),"",_xlfn.LET(_xlpm.timeStr,SUBSTITUTE(O26,".",""),_xlpm.LLT,IF(Entry!$H26="Boy",INDEX(maleQT,AG$22*2+1,$AA26)*1,INDEX(femaleQT,AG$22*2+1,$AA26)*1),_xlpm.ULT,IF(Entry!$H26="Boy",INDEX(maleQT,AG$22*2+2,$AA26)*1,INDEX(femaleQT,AG$22*2+2,$AA26)*1),_xlpm.time,_xlpm.timeStr*1,IF(AND(LEN(_xlpm.timeStr)=6,LEN(O26)-LEN(_xlpm.timeStr)=2),IF(_xlpm.time&gt;_xlpm.LLT,"Too Slow",IF(_xlpm.time&lt;_xlpm.ULT,"Too Fast","OK")),IF(_xlpm.timeStr="NT","NT","Invalid Format"))))</f>
        <v/>
      </c>
      <c r="AI26" s="12" t="str" cm="1">
        <f t="array" ref="AI26">IF(OR($AA26=0,P26=""),"",_xlfn.LET(_xlpm.timeStr,SUBSTITUTE(P26,".",""),_xlpm.LLT,IF(Entry!$H26="Boy",INDEX(maleQT,AH$22*2+1,$AA26)*1,INDEX(femaleQT,AH$22*2+1,$AA26)*1),_xlpm.ULT,IF(Entry!$H26="Boy",INDEX(maleQT,AH$22*2+2,$AA26)*1,INDEX(femaleQT,AH$22*2+2,$AA26)*1),_xlpm.time,_xlpm.timeStr*1,IF(AND(LEN(_xlpm.timeStr)=6,LEN(P26)-LEN(_xlpm.timeStr)=2),IF(_xlpm.time&gt;_xlpm.LLT,"Too Slow",IF(_xlpm.time&lt;_xlpm.ULT,"Too Fast","OK")),IF(_xlpm.timeStr="NT","NT","Invalid Format"))))</f>
        <v/>
      </c>
      <c r="AJ26" s="12" t="str" cm="1">
        <f t="array" ref="AJ26">IF(OR($AA26=0,Q26=""),"",_xlfn.LET(_xlpm.timeStr,SUBSTITUTE(Q26,".",""),_xlpm.LLT,IF(Entry!$H26="Boy",INDEX(maleQT,AI$22*2+1,$AA26)*1,INDEX(femaleQT,AI$22*2+1,$AA26)*1),_xlpm.ULT,IF(Entry!$H26="Boy",INDEX(maleQT,AI$22*2+2,$AA26)*1,INDEX(femaleQT,AI$22*2+2,$AA26)*1),_xlpm.time,_xlpm.timeStr*1,IF(AND(LEN(_xlpm.timeStr)=6,LEN(Q26)-LEN(_xlpm.timeStr)=2),IF(_xlpm.time&gt;_xlpm.LLT,"Too Slow",IF(_xlpm.time&lt;_xlpm.ULT,"Too Fast","OK")),IF(_xlpm.timeStr="NT","NT","Invalid Format"))))</f>
        <v/>
      </c>
      <c r="AK26" s="12" t="str" cm="1">
        <f t="array" ref="AK26">IF(OR($AA26=0,R26=""),"",_xlfn.LET(_xlpm.timeStr,SUBSTITUTE(R26,".",""),_xlpm.LLT,IF(Entry!$H26="Boy",INDEX(maleQT,AJ$22*2+1,$AA26)*1,INDEX(femaleQT,AJ$22*2+1,$AA26)*1),_xlpm.ULT,IF(Entry!$H26="Boy",INDEX(maleQT,AJ$22*2+2,$AA26)*1,INDEX(femaleQT,AJ$22*2+2,$AA26)*1),_xlpm.time,_xlpm.timeStr*1,IF(AND(LEN(_xlpm.timeStr)=6,LEN(R26)-LEN(_xlpm.timeStr)=2),IF(_xlpm.time&gt;_xlpm.LLT,"Too Slow",IF(_xlpm.time&lt;_xlpm.ULT,"Too Fast","OK")),IF(_xlpm.timeStr="NT","NT","Invalid Format"))))</f>
        <v/>
      </c>
      <c r="AL26" s="12" t="str" cm="1">
        <f t="array" ref="AL26">IF(OR($AA26=0,S26=""),"",_xlfn.LET(_xlpm.timeStr,SUBSTITUTE(S26,".",""),_xlpm.LLT,IF(Entry!$H26="Boy",INDEX(maleQT,AK$22*2+1,$AA26)*1,INDEX(femaleQT,AK$22*2+1,$AA26)*1),_xlpm.ULT,IF(Entry!$H26="Boy",INDEX(maleQT,AK$22*2+2,$AA26)*1,INDEX(femaleQT,AK$22*2+2,$AA26)*1),_xlpm.time,_xlpm.timeStr*1,IF(AND(LEN(_xlpm.timeStr)=6,LEN(S26)-LEN(_xlpm.timeStr)=2),IF(_xlpm.time&gt;_xlpm.LLT,"Too Slow",IF(_xlpm.time&lt;_xlpm.ULT,"Too Fast","OK")),IF(_xlpm.timeStr="NT","NT","Invalid Format"))))</f>
        <v/>
      </c>
      <c r="AM26" s="12" t="str" cm="1">
        <f t="array" ref="AM26">IF(OR($AA26=0,T26=""),"",_xlfn.LET(_xlpm.timeStr,SUBSTITUTE(T26,".",""),_xlpm.LLT,IF(Entry!$H26="Boy",INDEX(maleQT,AL$22*2+1,$AA26)*1,INDEX(femaleQT,AL$22*2+1,$AA26)*1),_xlpm.ULT,IF(Entry!$H26="Boy",INDEX(maleQT,AL$22*2+2,$AA26)*1,INDEX(femaleQT,AL$22*2+2,$AA26)*1),_xlpm.time,_xlpm.timeStr*1,IF(AND(LEN(_xlpm.timeStr)=6,LEN(T26)-LEN(_xlpm.timeStr)=2),IF(_xlpm.time&gt;_xlpm.LLT,"Too Slow",IF(_xlpm.time&lt;_xlpm.ULT,"Too Fast","OK")),IF(_xlpm.timeStr="NT","NT","Invalid Format"))))</f>
        <v/>
      </c>
      <c r="AN26" s="12" t="str" cm="1">
        <f t="array" ref="AN26">IF(OR($AA26=0,U26=""),"",_xlfn.LET(_xlpm.timeStr,SUBSTITUTE(U26,".",""),_xlpm.LLT,IF(Entry!$H26="Boy",INDEX(maleQT,AM$22*2+1,$AA26)*1,INDEX(femaleQT,AM$22*2+1,$AA26)*1),_xlpm.ULT,IF(Entry!$H26="Boy",INDEX(maleQT,AM$22*2+2,$AA26)*1,INDEX(femaleQT,AM$22*2+2,$AA26)*1),_xlpm.time,_xlpm.timeStr*1,IF(AND(LEN(_xlpm.timeStr)=6,LEN(U26)-LEN(_xlpm.timeStr)=2),IF(_xlpm.time&gt;_xlpm.LLT,"Too Slow",IF(_xlpm.time&lt;_xlpm.ULT,"Too Fast","OK")),IF(_xlpm.timeStr="NT","NT","Invalid Format"))))</f>
        <v/>
      </c>
      <c r="AO26" s="12" t="str" cm="1">
        <f t="array" ref="AO26">IF(OR($AA26=0,V26=""),"",_xlfn.LET(_xlpm.timeStr,SUBSTITUTE(V26,".",""),_xlpm.LLT,IF(Entry!$H26="Boy",INDEX(maleQT,AN$22*2+1,$AA26)*1,INDEX(femaleQT,AN$22*2+1,$AA26)*1),_xlpm.ULT,IF(Entry!$H26="Boy",INDEX(maleQT,AN$22*2+2,$AA26)*1,INDEX(femaleQT,AN$22*2+2,$AA26)*1),_xlpm.time,_xlpm.timeStr*1,IF(AND(LEN(_xlpm.timeStr)=6,LEN(V26)-LEN(_xlpm.timeStr)=2),IF(_xlpm.time&gt;_xlpm.LLT,"Too Slow",IF(_xlpm.time&lt;_xlpm.ULT,"Too Fast","OK")),IF(_xlpm.timeStr="NT","NT","Invalid Format"))))</f>
        <v/>
      </c>
      <c r="AP26" s="12" t="str" cm="1">
        <f t="array" ref="AP26">IF(OR($AA26=0,W26=""),"",_xlfn.LET(_xlpm.timeStr,SUBSTITUTE(W26,".",""),_xlpm.LLT,IF(Entry!$H26="Boy",INDEX(maleQT,AO$22*2+1,$AA26)*1,INDEX(femaleQT,AO$22*2+1,$AA26)*1),_xlpm.ULT,IF(Entry!$H26="Boy",INDEX(maleQT,AO$22*2+2,$AA26)*1,INDEX(femaleQT,AO$22*2+2,$AA26)*1),_xlpm.time,_xlpm.timeStr*1,IF(AND(LEN(_xlpm.timeStr)=6,LEN(W26)-LEN(_xlpm.timeStr)=2),IF(_xlpm.time&gt;_xlpm.LLT,"Too Slow",IF(_xlpm.time&lt;_xlpm.ULT,"Too Fast","OK")),IF(_xlpm.timeStr="NT","NT","Invalid Format"))))</f>
        <v/>
      </c>
    </row>
    <row r="27" spans="1:42" x14ac:dyDescent="0.55000000000000004">
      <c r="A27" s="22" t="str">
        <f t="shared" si="30"/>
        <v/>
      </c>
      <c r="B27" s="22" t="str">
        <f t="shared" si="34"/>
        <v/>
      </c>
      <c r="C27" s="1"/>
      <c r="D27" s="1"/>
      <c r="E27" s="1"/>
      <c r="F27" s="1"/>
      <c r="G27" s="24"/>
      <c r="H27" s="1"/>
      <c r="I27" s="25"/>
      <c r="J27" s="25"/>
      <c r="K27" s="25"/>
      <c r="L27" s="25"/>
      <c r="M27" s="25"/>
      <c r="N27" s="25"/>
      <c r="O27" s="25"/>
      <c r="P27" s="25"/>
      <c r="Q27" s="25"/>
      <c r="R27" s="25"/>
      <c r="S27" s="25"/>
      <c r="T27" s="25"/>
      <c r="U27" s="25"/>
      <c r="V27" s="25"/>
      <c r="W27" s="25"/>
      <c r="X27" s="12" t="str">
        <f t="shared" si="35"/>
        <v/>
      </c>
      <c r="Y27" s="12" t="str">
        <f t="shared" si="31"/>
        <v/>
      </c>
      <c r="Z27" s="12" t="str">
        <f t="shared" si="32"/>
        <v/>
      </c>
      <c r="AA27" s="12" t="str">
        <f t="shared" si="33"/>
        <v/>
      </c>
      <c r="AB27" s="12" t="str" cm="1">
        <f t="array" ref="AB27">IF(OR($AA27=0,I27=""),"",_xlfn.LET(_xlpm.timeStr,SUBSTITUTE(I27,".",""),_xlpm.LLT,IF(Entry!$H27="Boy",INDEX(maleQT,AA$22*2+1,$AA27)*1,INDEX(femaleQT,AA$22*2+1,$AA27)*1),_xlpm.ULT,IF(Entry!$H27="Boy",INDEX(maleQT,AA$22*2+2,$AA27)*1,INDEX(femaleQT,AA$22*2+2,$AA27)*1),_xlpm.time,_xlpm.timeStr*1,IF(AND(LEN(_xlpm.timeStr)=6,LEN(I27)-LEN(_xlpm.timeStr)=2),IF(_xlpm.time&gt;_xlpm.LLT,"Too Slow",IF(_xlpm.time&lt;_xlpm.ULT,"Too Fast","OK")),IF(_xlpm.timeStr="NT","NT","Invalid Format"))))</f>
        <v/>
      </c>
      <c r="AC27" s="12" t="str" cm="1">
        <f t="array" ref="AC27">IF(OR($AA27=0,J27=""),"",_xlfn.LET(_xlpm.timeStr,SUBSTITUTE(J27,".",""),_xlpm.LLT,IF(Entry!$H27="Boy",INDEX(maleQT,AB$22*2+1,$AA27)*1,INDEX(femaleQT,AB$22*2+1,$AA27)*1),_xlpm.ULT,IF(Entry!$H27="Boy",INDEX(maleQT,AB$22*2+2,$AA27)*1,INDEX(femaleQT,AB$22*2+2,$AA27)*1),_xlpm.time,_xlpm.timeStr*1,IF(AND(LEN(_xlpm.timeStr)=6,LEN(J27)-LEN(_xlpm.timeStr)=2),IF(_xlpm.time&gt;_xlpm.LLT,"Too Slow",IF(_xlpm.time&lt;_xlpm.ULT,"Too Fast","OK")),IF(_xlpm.timeStr="NT","NT","Invalid Format"))))</f>
        <v/>
      </c>
      <c r="AD27" s="12" t="str" cm="1">
        <f t="array" ref="AD27">IF(OR($AA27=0,K27=""),"",_xlfn.LET(_xlpm.timeStr,SUBSTITUTE(K27,".",""),_xlpm.LLT,IF(Entry!$H27="Boy",INDEX(maleQT,AC$22*2+1,$AA27)*1,INDEX(femaleQT,AC$22*2+1,$AA27)*1),_xlpm.ULT,IF(Entry!$H27="Boy",INDEX(maleQT,AC$22*2+2,$AA27)*1,INDEX(femaleQT,AC$22*2+2,$AA27)*1),_xlpm.time,_xlpm.timeStr*1,IF(AND(LEN(_xlpm.timeStr)=6,LEN(K27)-LEN(_xlpm.timeStr)=2),IF(_xlpm.time&gt;_xlpm.LLT,"Too Slow",IF(_xlpm.time&lt;_xlpm.ULT,"Too Fast","OK")),IF(_xlpm.timeStr="NT","NT","Invalid Format"))))</f>
        <v/>
      </c>
      <c r="AE27" s="12" t="str" cm="1">
        <f t="array" ref="AE27">IF(OR($AA27=0,L27=""),"",_xlfn.LET(_xlpm.timeStr,SUBSTITUTE(L27,".",""),_xlpm.LLT,IF(Entry!$H27="Boy",INDEX(maleQT,AD$22*2+1,$AA27)*1,INDEX(femaleQT,AD$22*2+1,$AA27)*1),_xlpm.ULT,IF(Entry!$H27="Boy",INDEX(maleQT,AD$22*2+2,$AA27)*1,INDEX(femaleQT,AD$22*2+2,$AA27)*1),_xlpm.time,_xlpm.timeStr*1,IF(AND(LEN(_xlpm.timeStr)=6,LEN(L27)-LEN(_xlpm.timeStr)=2),IF(_xlpm.time&gt;_xlpm.LLT,"Too Slow",IF(_xlpm.time&lt;_xlpm.ULT,"Too Fast","OK")),IF(_xlpm.timeStr="NT","NT","Invalid Format"))))</f>
        <v/>
      </c>
      <c r="AF27" s="12" t="str" cm="1">
        <f t="array" ref="AF27">IF(OR($AA27=0,M27=""),"",_xlfn.LET(_xlpm.timeStr,SUBSTITUTE(M27,".",""),_xlpm.LLT,IF(Entry!$H27="Boy",INDEX(maleQT,AE$22*2+1,$AA27)*1,INDEX(femaleQT,AE$22*2+1,$AA27)*1),_xlpm.ULT,IF(Entry!$H27="Boy",INDEX(maleQT,AE$22*2+2,$AA27)*1,INDEX(femaleQT,AE$22*2+2,$AA27)*1),_xlpm.time,_xlpm.timeStr*1,IF(AND(LEN(_xlpm.timeStr)=6,LEN(M27)-LEN(_xlpm.timeStr)=2),IF(_xlpm.time&gt;_xlpm.LLT,"Too Slow",IF(_xlpm.time&lt;_xlpm.ULT,"Too Fast","OK")),IF(_xlpm.timeStr="NT","NT","Invalid Format"))))</f>
        <v/>
      </c>
      <c r="AG27" s="12" t="str" cm="1">
        <f t="array" ref="AG27">IF(OR($AA27=0,N27=""),"",_xlfn.LET(_xlpm.timeStr,SUBSTITUTE(N27,".",""),_xlpm.LLT,IF(Entry!$H27="Boy",INDEX(maleQT,AF$22*2+1,$AA27)*1,INDEX(femaleQT,AF$22*2+1,$AA27)*1),_xlpm.ULT,IF(Entry!$H27="Boy",INDEX(maleQT,AF$22*2+2,$AA27)*1,INDEX(femaleQT,AF$22*2+2,$AA27)*1),_xlpm.time,_xlpm.timeStr*1,IF(AND(LEN(_xlpm.timeStr)=6,LEN(N27)-LEN(_xlpm.timeStr)=2),IF(_xlpm.time&gt;_xlpm.LLT,"Too Slow",IF(_xlpm.time&lt;_xlpm.ULT,"Too Fast","OK")),IF(_xlpm.timeStr="NT","NT","Invalid Format"))))</f>
        <v/>
      </c>
      <c r="AH27" s="12" t="str" cm="1">
        <f t="array" ref="AH27">IF(OR($AA27=0,O27=""),"",_xlfn.LET(_xlpm.timeStr,SUBSTITUTE(O27,".",""),_xlpm.LLT,IF(Entry!$H27="Boy",INDEX(maleQT,AG$22*2+1,$AA27)*1,INDEX(femaleQT,AG$22*2+1,$AA27)*1),_xlpm.ULT,IF(Entry!$H27="Boy",INDEX(maleQT,AG$22*2+2,$AA27)*1,INDEX(femaleQT,AG$22*2+2,$AA27)*1),_xlpm.time,_xlpm.timeStr*1,IF(AND(LEN(_xlpm.timeStr)=6,LEN(O27)-LEN(_xlpm.timeStr)=2),IF(_xlpm.time&gt;_xlpm.LLT,"Too Slow",IF(_xlpm.time&lt;_xlpm.ULT,"Too Fast","OK")),IF(_xlpm.timeStr="NT","NT","Invalid Format"))))</f>
        <v/>
      </c>
      <c r="AI27" s="12" t="str" cm="1">
        <f t="array" ref="AI27">IF(OR($AA27=0,P27=""),"",_xlfn.LET(_xlpm.timeStr,SUBSTITUTE(P27,".",""),_xlpm.LLT,IF(Entry!$H27="Boy",INDEX(maleQT,AH$22*2+1,$AA27)*1,INDEX(femaleQT,AH$22*2+1,$AA27)*1),_xlpm.ULT,IF(Entry!$H27="Boy",INDEX(maleQT,AH$22*2+2,$AA27)*1,INDEX(femaleQT,AH$22*2+2,$AA27)*1),_xlpm.time,_xlpm.timeStr*1,IF(AND(LEN(_xlpm.timeStr)=6,LEN(P27)-LEN(_xlpm.timeStr)=2),IF(_xlpm.time&gt;_xlpm.LLT,"Too Slow",IF(_xlpm.time&lt;_xlpm.ULT,"Too Fast","OK")),IF(_xlpm.timeStr="NT","NT","Invalid Format"))))</f>
        <v/>
      </c>
      <c r="AJ27" s="12" t="str" cm="1">
        <f t="array" ref="AJ27">IF(OR($AA27=0,Q27=""),"",_xlfn.LET(_xlpm.timeStr,SUBSTITUTE(Q27,".",""),_xlpm.LLT,IF(Entry!$H27="Boy",INDEX(maleQT,AI$22*2+1,$AA27)*1,INDEX(femaleQT,AI$22*2+1,$AA27)*1),_xlpm.ULT,IF(Entry!$H27="Boy",INDEX(maleQT,AI$22*2+2,$AA27)*1,INDEX(femaleQT,AI$22*2+2,$AA27)*1),_xlpm.time,_xlpm.timeStr*1,IF(AND(LEN(_xlpm.timeStr)=6,LEN(Q27)-LEN(_xlpm.timeStr)=2),IF(_xlpm.time&gt;_xlpm.LLT,"Too Slow",IF(_xlpm.time&lt;_xlpm.ULT,"Too Fast","OK")),IF(_xlpm.timeStr="NT","NT","Invalid Format"))))</f>
        <v/>
      </c>
      <c r="AK27" s="12" t="str" cm="1">
        <f t="array" ref="AK27">IF(OR($AA27=0,R27=""),"",_xlfn.LET(_xlpm.timeStr,SUBSTITUTE(R27,".",""),_xlpm.LLT,IF(Entry!$H27="Boy",INDEX(maleQT,AJ$22*2+1,$AA27)*1,INDEX(femaleQT,AJ$22*2+1,$AA27)*1),_xlpm.ULT,IF(Entry!$H27="Boy",INDEX(maleQT,AJ$22*2+2,$AA27)*1,INDEX(femaleQT,AJ$22*2+2,$AA27)*1),_xlpm.time,_xlpm.timeStr*1,IF(AND(LEN(_xlpm.timeStr)=6,LEN(R27)-LEN(_xlpm.timeStr)=2),IF(_xlpm.time&gt;_xlpm.LLT,"Too Slow",IF(_xlpm.time&lt;_xlpm.ULT,"Too Fast","OK")),IF(_xlpm.timeStr="NT","NT","Invalid Format"))))</f>
        <v/>
      </c>
      <c r="AL27" s="12" t="str" cm="1">
        <f t="array" ref="AL27">IF(OR($AA27=0,S27=""),"",_xlfn.LET(_xlpm.timeStr,SUBSTITUTE(S27,".",""),_xlpm.LLT,IF(Entry!$H27="Boy",INDEX(maleQT,AK$22*2+1,$AA27)*1,INDEX(femaleQT,AK$22*2+1,$AA27)*1),_xlpm.ULT,IF(Entry!$H27="Boy",INDEX(maleQT,AK$22*2+2,$AA27)*1,INDEX(femaleQT,AK$22*2+2,$AA27)*1),_xlpm.time,_xlpm.timeStr*1,IF(AND(LEN(_xlpm.timeStr)=6,LEN(S27)-LEN(_xlpm.timeStr)=2),IF(_xlpm.time&gt;_xlpm.LLT,"Too Slow",IF(_xlpm.time&lt;_xlpm.ULT,"Too Fast","OK")),IF(_xlpm.timeStr="NT","NT","Invalid Format"))))</f>
        <v/>
      </c>
      <c r="AM27" s="12" t="str" cm="1">
        <f t="array" ref="AM27">IF(OR($AA27=0,T27=""),"",_xlfn.LET(_xlpm.timeStr,SUBSTITUTE(T27,".",""),_xlpm.LLT,IF(Entry!$H27="Boy",INDEX(maleQT,AL$22*2+1,$AA27)*1,INDEX(femaleQT,AL$22*2+1,$AA27)*1),_xlpm.ULT,IF(Entry!$H27="Boy",INDEX(maleQT,AL$22*2+2,$AA27)*1,INDEX(femaleQT,AL$22*2+2,$AA27)*1),_xlpm.time,_xlpm.timeStr*1,IF(AND(LEN(_xlpm.timeStr)=6,LEN(T27)-LEN(_xlpm.timeStr)=2),IF(_xlpm.time&gt;_xlpm.LLT,"Too Slow",IF(_xlpm.time&lt;_xlpm.ULT,"Too Fast","OK")),IF(_xlpm.timeStr="NT","NT","Invalid Format"))))</f>
        <v/>
      </c>
      <c r="AN27" s="12" t="str" cm="1">
        <f t="array" ref="AN27">IF(OR($AA27=0,U27=""),"",_xlfn.LET(_xlpm.timeStr,SUBSTITUTE(U27,".",""),_xlpm.LLT,IF(Entry!$H27="Boy",INDEX(maleQT,AM$22*2+1,$AA27)*1,INDEX(femaleQT,AM$22*2+1,$AA27)*1),_xlpm.ULT,IF(Entry!$H27="Boy",INDEX(maleQT,AM$22*2+2,$AA27)*1,INDEX(femaleQT,AM$22*2+2,$AA27)*1),_xlpm.time,_xlpm.timeStr*1,IF(AND(LEN(_xlpm.timeStr)=6,LEN(U27)-LEN(_xlpm.timeStr)=2),IF(_xlpm.time&gt;_xlpm.LLT,"Too Slow",IF(_xlpm.time&lt;_xlpm.ULT,"Too Fast","OK")),IF(_xlpm.timeStr="NT","NT","Invalid Format"))))</f>
        <v/>
      </c>
      <c r="AO27" s="12" t="str" cm="1">
        <f t="array" ref="AO27">IF(OR($AA27=0,V27=""),"",_xlfn.LET(_xlpm.timeStr,SUBSTITUTE(V27,".",""),_xlpm.LLT,IF(Entry!$H27="Boy",INDEX(maleQT,AN$22*2+1,$AA27)*1,INDEX(femaleQT,AN$22*2+1,$AA27)*1),_xlpm.ULT,IF(Entry!$H27="Boy",INDEX(maleQT,AN$22*2+2,$AA27)*1,INDEX(femaleQT,AN$22*2+2,$AA27)*1),_xlpm.time,_xlpm.timeStr*1,IF(AND(LEN(_xlpm.timeStr)=6,LEN(V27)-LEN(_xlpm.timeStr)=2),IF(_xlpm.time&gt;_xlpm.LLT,"Too Slow",IF(_xlpm.time&lt;_xlpm.ULT,"Too Fast","OK")),IF(_xlpm.timeStr="NT","NT","Invalid Format"))))</f>
        <v/>
      </c>
      <c r="AP27" s="12" t="str" cm="1">
        <f t="array" ref="AP27">IF(OR($AA27=0,W27=""),"",_xlfn.LET(_xlpm.timeStr,SUBSTITUTE(W27,".",""),_xlpm.LLT,IF(Entry!$H27="Boy",INDEX(maleQT,AO$22*2+1,$AA27)*1,INDEX(femaleQT,AO$22*2+1,$AA27)*1),_xlpm.ULT,IF(Entry!$H27="Boy",INDEX(maleQT,AO$22*2+2,$AA27)*1,INDEX(femaleQT,AO$22*2+2,$AA27)*1),_xlpm.time,_xlpm.timeStr*1,IF(AND(LEN(_xlpm.timeStr)=6,LEN(W27)-LEN(_xlpm.timeStr)=2),IF(_xlpm.time&gt;_xlpm.LLT,"Too Slow",IF(_xlpm.time&lt;_xlpm.ULT,"Too Fast","OK")),IF(_xlpm.timeStr="NT","NT","Invalid Format"))))</f>
        <v/>
      </c>
    </row>
    <row r="28" spans="1:42" x14ac:dyDescent="0.55000000000000004">
      <c r="A28" s="22" t="str">
        <f t="shared" si="30"/>
        <v/>
      </c>
      <c r="B28" s="22" t="str">
        <f t="shared" si="34"/>
        <v/>
      </c>
      <c r="C28" s="1"/>
      <c r="D28" s="1"/>
      <c r="E28" s="1"/>
      <c r="F28" s="1"/>
      <c r="G28" s="24"/>
      <c r="H28" s="1"/>
      <c r="I28" s="25"/>
      <c r="J28" s="25"/>
      <c r="K28" s="25"/>
      <c r="L28" s="25"/>
      <c r="M28" s="25"/>
      <c r="N28" s="25"/>
      <c r="O28" s="25"/>
      <c r="P28" s="25"/>
      <c r="Q28" s="25"/>
      <c r="R28" s="25"/>
      <c r="S28" s="25"/>
      <c r="T28" s="25"/>
      <c r="U28" s="25"/>
      <c r="V28" s="25"/>
      <c r="W28" s="25"/>
      <c r="X28" s="12" t="str">
        <f t="shared" si="35"/>
        <v/>
      </c>
      <c r="Y28" s="12" t="str">
        <f t="shared" si="31"/>
        <v/>
      </c>
      <c r="Z28" s="12" t="str">
        <f t="shared" si="32"/>
        <v/>
      </c>
      <c r="AA28" s="12" t="str">
        <f t="shared" si="33"/>
        <v/>
      </c>
      <c r="AB28" s="12" t="str" cm="1">
        <f t="array" ref="AB28">IF(OR($AA28=0,I28=""),"",_xlfn.LET(_xlpm.timeStr,SUBSTITUTE(I28,".",""),_xlpm.LLT,IF(Entry!$H28="Boy",INDEX(maleQT,AA$22*2+1,$AA28)*1,INDEX(femaleQT,AA$22*2+1,$AA28)*1),_xlpm.ULT,IF(Entry!$H28="Boy",INDEX(maleQT,AA$22*2+2,$AA28)*1,INDEX(femaleQT,AA$22*2+2,$AA28)*1),_xlpm.time,_xlpm.timeStr*1,IF(AND(LEN(_xlpm.timeStr)=6,LEN(I28)-LEN(_xlpm.timeStr)=2),IF(_xlpm.time&gt;_xlpm.LLT,"Too Slow",IF(_xlpm.time&lt;_xlpm.ULT,"Too Fast","OK")),IF(_xlpm.timeStr="NT","NT","Invalid Format"))))</f>
        <v/>
      </c>
      <c r="AC28" s="12" t="str" cm="1">
        <f t="array" ref="AC28">IF(OR($AA28=0,J28=""),"",_xlfn.LET(_xlpm.timeStr,SUBSTITUTE(J28,".",""),_xlpm.LLT,IF(Entry!$H28="Boy",INDEX(maleQT,AB$22*2+1,$AA28)*1,INDEX(femaleQT,AB$22*2+1,$AA28)*1),_xlpm.ULT,IF(Entry!$H28="Boy",INDEX(maleQT,AB$22*2+2,$AA28)*1,INDEX(femaleQT,AB$22*2+2,$AA28)*1),_xlpm.time,_xlpm.timeStr*1,IF(AND(LEN(_xlpm.timeStr)=6,LEN(J28)-LEN(_xlpm.timeStr)=2),IF(_xlpm.time&gt;_xlpm.LLT,"Too Slow",IF(_xlpm.time&lt;_xlpm.ULT,"Too Fast","OK")),IF(_xlpm.timeStr="NT","NT","Invalid Format"))))</f>
        <v/>
      </c>
      <c r="AD28" s="12" t="str" cm="1">
        <f t="array" ref="AD28">IF(OR($AA28=0,K28=""),"",_xlfn.LET(_xlpm.timeStr,SUBSTITUTE(K28,".",""),_xlpm.LLT,IF(Entry!$H28="Boy",INDEX(maleQT,AC$22*2+1,$AA28)*1,INDEX(femaleQT,AC$22*2+1,$AA28)*1),_xlpm.ULT,IF(Entry!$H28="Boy",INDEX(maleQT,AC$22*2+2,$AA28)*1,INDEX(femaleQT,AC$22*2+2,$AA28)*1),_xlpm.time,_xlpm.timeStr*1,IF(AND(LEN(_xlpm.timeStr)=6,LEN(K28)-LEN(_xlpm.timeStr)=2),IF(_xlpm.time&gt;_xlpm.LLT,"Too Slow",IF(_xlpm.time&lt;_xlpm.ULT,"Too Fast","OK")),IF(_xlpm.timeStr="NT","NT","Invalid Format"))))</f>
        <v/>
      </c>
      <c r="AE28" s="12" t="str" cm="1">
        <f t="array" ref="AE28">IF(OR($AA28=0,L28=""),"",_xlfn.LET(_xlpm.timeStr,SUBSTITUTE(L28,".",""),_xlpm.LLT,IF(Entry!$H28="Boy",INDEX(maleQT,AD$22*2+1,$AA28)*1,INDEX(femaleQT,AD$22*2+1,$AA28)*1),_xlpm.ULT,IF(Entry!$H28="Boy",INDEX(maleQT,AD$22*2+2,$AA28)*1,INDEX(femaleQT,AD$22*2+2,$AA28)*1),_xlpm.time,_xlpm.timeStr*1,IF(AND(LEN(_xlpm.timeStr)=6,LEN(L28)-LEN(_xlpm.timeStr)=2),IF(_xlpm.time&gt;_xlpm.LLT,"Too Slow",IF(_xlpm.time&lt;_xlpm.ULT,"Too Fast","OK")),IF(_xlpm.timeStr="NT","NT","Invalid Format"))))</f>
        <v/>
      </c>
      <c r="AF28" s="12" t="str" cm="1">
        <f t="array" ref="AF28">IF(OR($AA28=0,M28=""),"",_xlfn.LET(_xlpm.timeStr,SUBSTITUTE(M28,".",""),_xlpm.LLT,IF(Entry!$H28="Boy",INDEX(maleQT,AE$22*2+1,$AA28)*1,INDEX(femaleQT,AE$22*2+1,$AA28)*1),_xlpm.ULT,IF(Entry!$H28="Boy",INDEX(maleQT,AE$22*2+2,$AA28)*1,INDEX(femaleQT,AE$22*2+2,$AA28)*1),_xlpm.time,_xlpm.timeStr*1,IF(AND(LEN(_xlpm.timeStr)=6,LEN(M28)-LEN(_xlpm.timeStr)=2),IF(_xlpm.time&gt;_xlpm.LLT,"Too Slow",IF(_xlpm.time&lt;_xlpm.ULT,"Too Fast","OK")),IF(_xlpm.timeStr="NT","NT","Invalid Format"))))</f>
        <v/>
      </c>
      <c r="AG28" s="12" t="str" cm="1">
        <f t="array" ref="AG28">IF(OR($AA28=0,N28=""),"",_xlfn.LET(_xlpm.timeStr,SUBSTITUTE(N28,".",""),_xlpm.LLT,IF(Entry!$H28="Boy",INDEX(maleQT,AF$22*2+1,$AA28)*1,INDEX(femaleQT,AF$22*2+1,$AA28)*1),_xlpm.ULT,IF(Entry!$H28="Boy",INDEX(maleQT,AF$22*2+2,$AA28)*1,INDEX(femaleQT,AF$22*2+2,$AA28)*1),_xlpm.time,_xlpm.timeStr*1,IF(AND(LEN(_xlpm.timeStr)=6,LEN(N28)-LEN(_xlpm.timeStr)=2),IF(_xlpm.time&gt;_xlpm.LLT,"Too Slow",IF(_xlpm.time&lt;_xlpm.ULT,"Too Fast","OK")),IF(_xlpm.timeStr="NT","NT","Invalid Format"))))</f>
        <v/>
      </c>
      <c r="AH28" s="12" t="str" cm="1">
        <f t="array" ref="AH28">IF(OR($AA28=0,O28=""),"",_xlfn.LET(_xlpm.timeStr,SUBSTITUTE(O28,".",""),_xlpm.LLT,IF(Entry!$H28="Boy",INDEX(maleQT,AG$22*2+1,$AA28)*1,INDEX(femaleQT,AG$22*2+1,$AA28)*1),_xlpm.ULT,IF(Entry!$H28="Boy",INDEX(maleQT,AG$22*2+2,$AA28)*1,INDEX(femaleQT,AG$22*2+2,$AA28)*1),_xlpm.time,_xlpm.timeStr*1,IF(AND(LEN(_xlpm.timeStr)=6,LEN(O28)-LEN(_xlpm.timeStr)=2),IF(_xlpm.time&gt;_xlpm.LLT,"Too Slow",IF(_xlpm.time&lt;_xlpm.ULT,"Too Fast","OK")),IF(_xlpm.timeStr="NT","NT","Invalid Format"))))</f>
        <v/>
      </c>
      <c r="AI28" s="12" t="str" cm="1">
        <f t="array" ref="AI28">IF(OR($AA28=0,P28=""),"",_xlfn.LET(_xlpm.timeStr,SUBSTITUTE(P28,".",""),_xlpm.LLT,IF(Entry!$H28="Boy",INDEX(maleQT,AH$22*2+1,$AA28)*1,INDEX(femaleQT,AH$22*2+1,$AA28)*1),_xlpm.ULT,IF(Entry!$H28="Boy",INDEX(maleQT,AH$22*2+2,$AA28)*1,INDEX(femaleQT,AH$22*2+2,$AA28)*1),_xlpm.time,_xlpm.timeStr*1,IF(AND(LEN(_xlpm.timeStr)=6,LEN(P28)-LEN(_xlpm.timeStr)=2),IF(_xlpm.time&gt;_xlpm.LLT,"Too Slow",IF(_xlpm.time&lt;_xlpm.ULT,"Too Fast","OK")),IF(_xlpm.timeStr="NT","NT","Invalid Format"))))</f>
        <v/>
      </c>
      <c r="AJ28" s="12" t="str" cm="1">
        <f t="array" ref="AJ28">IF(OR($AA28=0,Q28=""),"",_xlfn.LET(_xlpm.timeStr,SUBSTITUTE(Q28,".",""),_xlpm.LLT,IF(Entry!$H28="Boy",INDEX(maleQT,AI$22*2+1,$AA28)*1,INDEX(femaleQT,AI$22*2+1,$AA28)*1),_xlpm.ULT,IF(Entry!$H28="Boy",INDEX(maleQT,AI$22*2+2,$AA28)*1,INDEX(femaleQT,AI$22*2+2,$AA28)*1),_xlpm.time,_xlpm.timeStr*1,IF(AND(LEN(_xlpm.timeStr)=6,LEN(Q28)-LEN(_xlpm.timeStr)=2),IF(_xlpm.time&gt;_xlpm.LLT,"Too Slow",IF(_xlpm.time&lt;_xlpm.ULT,"Too Fast","OK")),IF(_xlpm.timeStr="NT","NT","Invalid Format"))))</f>
        <v/>
      </c>
      <c r="AK28" s="12" t="str" cm="1">
        <f t="array" ref="AK28">IF(OR($AA28=0,R28=""),"",_xlfn.LET(_xlpm.timeStr,SUBSTITUTE(R28,".",""),_xlpm.LLT,IF(Entry!$H28="Boy",INDEX(maleQT,AJ$22*2+1,$AA28)*1,INDEX(femaleQT,AJ$22*2+1,$AA28)*1),_xlpm.ULT,IF(Entry!$H28="Boy",INDEX(maleQT,AJ$22*2+2,$AA28)*1,INDEX(femaleQT,AJ$22*2+2,$AA28)*1),_xlpm.time,_xlpm.timeStr*1,IF(AND(LEN(_xlpm.timeStr)=6,LEN(R28)-LEN(_xlpm.timeStr)=2),IF(_xlpm.time&gt;_xlpm.LLT,"Too Slow",IF(_xlpm.time&lt;_xlpm.ULT,"Too Fast","OK")),IF(_xlpm.timeStr="NT","NT","Invalid Format"))))</f>
        <v/>
      </c>
      <c r="AL28" s="12" t="str" cm="1">
        <f t="array" ref="AL28">IF(OR($AA28=0,S28=""),"",_xlfn.LET(_xlpm.timeStr,SUBSTITUTE(S28,".",""),_xlpm.LLT,IF(Entry!$H28="Boy",INDEX(maleQT,AK$22*2+1,$AA28)*1,INDEX(femaleQT,AK$22*2+1,$AA28)*1),_xlpm.ULT,IF(Entry!$H28="Boy",INDEX(maleQT,AK$22*2+2,$AA28)*1,INDEX(femaleQT,AK$22*2+2,$AA28)*1),_xlpm.time,_xlpm.timeStr*1,IF(AND(LEN(_xlpm.timeStr)=6,LEN(S28)-LEN(_xlpm.timeStr)=2),IF(_xlpm.time&gt;_xlpm.LLT,"Too Slow",IF(_xlpm.time&lt;_xlpm.ULT,"Too Fast","OK")),IF(_xlpm.timeStr="NT","NT","Invalid Format"))))</f>
        <v/>
      </c>
      <c r="AM28" s="12" t="str" cm="1">
        <f t="array" ref="AM28">IF(OR($AA28=0,T28=""),"",_xlfn.LET(_xlpm.timeStr,SUBSTITUTE(T28,".",""),_xlpm.LLT,IF(Entry!$H28="Boy",INDEX(maleQT,AL$22*2+1,$AA28)*1,INDEX(femaleQT,AL$22*2+1,$AA28)*1),_xlpm.ULT,IF(Entry!$H28="Boy",INDEX(maleQT,AL$22*2+2,$AA28)*1,INDEX(femaleQT,AL$22*2+2,$AA28)*1),_xlpm.time,_xlpm.timeStr*1,IF(AND(LEN(_xlpm.timeStr)=6,LEN(T28)-LEN(_xlpm.timeStr)=2),IF(_xlpm.time&gt;_xlpm.LLT,"Too Slow",IF(_xlpm.time&lt;_xlpm.ULT,"Too Fast","OK")),IF(_xlpm.timeStr="NT","NT","Invalid Format"))))</f>
        <v/>
      </c>
      <c r="AN28" s="12" t="str" cm="1">
        <f t="array" ref="AN28">IF(OR($AA28=0,U28=""),"",_xlfn.LET(_xlpm.timeStr,SUBSTITUTE(U28,".",""),_xlpm.LLT,IF(Entry!$H28="Boy",INDEX(maleQT,AM$22*2+1,$AA28)*1,INDEX(femaleQT,AM$22*2+1,$AA28)*1),_xlpm.ULT,IF(Entry!$H28="Boy",INDEX(maleQT,AM$22*2+2,$AA28)*1,INDEX(femaleQT,AM$22*2+2,$AA28)*1),_xlpm.time,_xlpm.timeStr*1,IF(AND(LEN(_xlpm.timeStr)=6,LEN(U28)-LEN(_xlpm.timeStr)=2),IF(_xlpm.time&gt;_xlpm.LLT,"Too Slow",IF(_xlpm.time&lt;_xlpm.ULT,"Too Fast","OK")),IF(_xlpm.timeStr="NT","NT","Invalid Format"))))</f>
        <v/>
      </c>
      <c r="AO28" s="12" t="str" cm="1">
        <f t="array" ref="AO28">IF(OR($AA28=0,V28=""),"",_xlfn.LET(_xlpm.timeStr,SUBSTITUTE(V28,".",""),_xlpm.LLT,IF(Entry!$H28="Boy",INDEX(maleQT,AN$22*2+1,$AA28)*1,INDEX(femaleQT,AN$22*2+1,$AA28)*1),_xlpm.ULT,IF(Entry!$H28="Boy",INDEX(maleQT,AN$22*2+2,$AA28)*1,INDEX(femaleQT,AN$22*2+2,$AA28)*1),_xlpm.time,_xlpm.timeStr*1,IF(AND(LEN(_xlpm.timeStr)=6,LEN(V28)-LEN(_xlpm.timeStr)=2),IF(_xlpm.time&gt;_xlpm.LLT,"Too Slow",IF(_xlpm.time&lt;_xlpm.ULT,"Too Fast","OK")),IF(_xlpm.timeStr="NT","NT","Invalid Format"))))</f>
        <v/>
      </c>
      <c r="AP28" s="12" t="str" cm="1">
        <f t="array" ref="AP28">IF(OR($AA28=0,W28=""),"",_xlfn.LET(_xlpm.timeStr,SUBSTITUTE(W28,".",""),_xlpm.LLT,IF(Entry!$H28="Boy",INDEX(maleQT,AO$22*2+1,$AA28)*1,INDEX(femaleQT,AO$22*2+1,$AA28)*1),_xlpm.ULT,IF(Entry!$H28="Boy",INDEX(maleQT,AO$22*2+2,$AA28)*1,INDEX(femaleQT,AO$22*2+2,$AA28)*1),_xlpm.time,_xlpm.timeStr*1,IF(AND(LEN(_xlpm.timeStr)=6,LEN(W28)-LEN(_xlpm.timeStr)=2),IF(_xlpm.time&gt;_xlpm.LLT,"Too Slow",IF(_xlpm.time&lt;_xlpm.ULT,"Too Fast","OK")),IF(_xlpm.timeStr="NT","NT","Invalid Format"))))</f>
        <v/>
      </c>
    </row>
    <row r="29" spans="1:42" x14ac:dyDescent="0.55000000000000004">
      <c r="A29" s="22" t="str">
        <f t="shared" si="30"/>
        <v/>
      </c>
      <c r="B29" s="22" t="str">
        <f t="shared" si="34"/>
        <v/>
      </c>
      <c r="C29" s="1"/>
      <c r="D29" s="1"/>
      <c r="E29" s="1"/>
      <c r="F29" s="1"/>
      <c r="G29" s="24"/>
      <c r="H29" s="1"/>
      <c r="I29" s="25"/>
      <c r="J29" s="25"/>
      <c r="K29" s="25"/>
      <c r="L29" s="25"/>
      <c r="M29" s="25"/>
      <c r="N29" s="25"/>
      <c r="O29" s="25"/>
      <c r="P29" s="25"/>
      <c r="Q29" s="25"/>
      <c r="R29" s="25"/>
      <c r="S29" s="25"/>
      <c r="T29" s="25"/>
      <c r="U29" s="25"/>
      <c r="V29" s="25"/>
      <c r="W29" s="25"/>
      <c r="X29" s="12" t="str">
        <f t="shared" si="35"/>
        <v/>
      </c>
      <c r="Y29" s="12" t="str">
        <f t="shared" si="31"/>
        <v/>
      </c>
      <c r="Z29" s="12" t="str">
        <f t="shared" si="32"/>
        <v/>
      </c>
      <c r="AA29" s="12" t="str">
        <f t="shared" si="33"/>
        <v/>
      </c>
      <c r="AB29" s="12" t="str" cm="1">
        <f t="array" ref="AB29">IF(OR($AA29=0,I29=""),"",_xlfn.LET(_xlpm.timeStr,SUBSTITUTE(I29,".",""),_xlpm.LLT,IF(Entry!$H29="Boy",INDEX(maleQT,AA$22*2+1,$AA29)*1,INDEX(femaleQT,AA$22*2+1,$AA29)*1),_xlpm.ULT,IF(Entry!$H29="Boy",INDEX(maleQT,AA$22*2+2,$AA29)*1,INDEX(femaleQT,AA$22*2+2,$AA29)*1),_xlpm.time,_xlpm.timeStr*1,IF(AND(LEN(_xlpm.timeStr)=6,LEN(I29)-LEN(_xlpm.timeStr)=2),IF(_xlpm.time&gt;_xlpm.LLT,"Too Slow",IF(_xlpm.time&lt;_xlpm.ULT,"Too Fast","OK")),IF(_xlpm.timeStr="NT","NT","Invalid Format"))))</f>
        <v/>
      </c>
      <c r="AC29" s="12" t="str" cm="1">
        <f t="array" ref="AC29">IF(OR($AA29=0,J29=""),"",_xlfn.LET(_xlpm.timeStr,SUBSTITUTE(J29,".",""),_xlpm.LLT,IF(Entry!$H29="Boy",INDEX(maleQT,AB$22*2+1,$AA29)*1,INDEX(femaleQT,AB$22*2+1,$AA29)*1),_xlpm.ULT,IF(Entry!$H29="Boy",INDEX(maleQT,AB$22*2+2,$AA29)*1,INDEX(femaleQT,AB$22*2+2,$AA29)*1),_xlpm.time,_xlpm.timeStr*1,IF(AND(LEN(_xlpm.timeStr)=6,LEN(J29)-LEN(_xlpm.timeStr)=2),IF(_xlpm.time&gt;_xlpm.LLT,"Too Slow",IF(_xlpm.time&lt;_xlpm.ULT,"Too Fast","OK")),IF(_xlpm.timeStr="NT","NT","Invalid Format"))))</f>
        <v/>
      </c>
      <c r="AD29" s="12" t="str" cm="1">
        <f t="array" ref="AD29">IF(OR($AA29=0,K29=""),"",_xlfn.LET(_xlpm.timeStr,SUBSTITUTE(K29,".",""),_xlpm.LLT,IF(Entry!$H29="Boy",INDEX(maleQT,AC$22*2+1,$AA29)*1,INDEX(femaleQT,AC$22*2+1,$AA29)*1),_xlpm.ULT,IF(Entry!$H29="Boy",INDEX(maleQT,AC$22*2+2,$AA29)*1,INDEX(femaleQT,AC$22*2+2,$AA29)*1),_xlpm.time,_xlpm.timeStr*1,IF(AND(LEN(_xlpm.timeStr)=6,LEN(K29)-LEN(_xlpm.timeStr)=2),IF(_xlpm.time&gt;_xlpm.LLT,"Too Slow",IF(_xlpm.time&lt;_xlpm.ULT,"Too Fast","OK")),IF(_xlpm.timeStr="NT","NT","Invalid Format"))))</f>
        <v/>
      </c>
      <c r="AE29" s="12" t="str" cm="1">
        <f t="array" ref="AE29">IF(OR($AA29=0,L29=""),"",_xlfn.LET(_xlpm.timeStr,SUBSTITUTE(L29,".",""),_xlpm.LLT,IF(Entry!$H29="Boy",INDEX(maleQT,AD$22*2+1,$AA29)*1,INDEX(femaleQT,AD$22*2+1,$AA29)*1),_xlpm.ULT,IF(Entry!$H29="Boy",INDEX(maleQT,AD$22*2+2,$AA29)*1,INDEX(femaleQT,AD$22*2+2,$AA29)*1),_xlpm.time,_xlpm.timeStr*1,IF(AND(LEN(_xlpm.timeStr)=6,LEN(L29)-LEN(_xlpm.timeStr)=2),IF(_xlpm.time&gt;_xlpm.LLT,"Too Slow",IF(_xlpm.time&lt;_xlpm.ULT,"Too Fast","OK")),IF(_xlpm.timeStr="NT","NT","Invalid Format"))))</f>
        <v/>
      </c>
      <c r="AF29" s="12" t="str" cm="1">
        <f t="array" ref="AF29">IF(OR($AA29=0,M29=""),"",_xlfn.LET(_xlpm.timeStr,SUBSTITUTE(M29,".",""),_xlpm.LLT,IF(Entry!$H29="Boy",INDEX(maleQT,AE$22*2+1,$AA29)*1,INDEX(femaleQT,AE$22*2+1,$AA29)*1),_xlpm.ULT,IF(Entry!$H29="Boy",INDEX(maleQT,AE$22*2+2,$AA29)*1,INDEX(femaleQT,AE$22*2+2,$AA29)*1),_xlpm.time,_xlpm.timeStr*1,IF(AND(LEN(_xlpm.timeStr)=6,LEN(M29)-LEN(_xlpm.timeStr)=2),IF(_xlpm.time&gt;_xlpm.LLT,"Too Slow",IF(_xlpm.time&lt;_xlpm.ULT,"Too Fast","OK")),IF(_xlpm.timeStr="NT","NT","Invalid Format"))))</f>
        <v/>
      </c>
      <c r="AG29" s="12" t="str" cm="1">
        <f t="array" ref="AG29">IF(OR($AA29=0,N29=""),"",_xlfn.LET(_xlpm.timeStr,SUBSTITUTE(N29,".",""),_xlpm.LLT,IF(Entry!$H29="Boy",INDEX(maleQT,AF$22*2+1,$AA29)*1,INDEX(femaleQT,AF$22*2+1,$AA29)*1),_xlpm.ULT,IF(Entry!$H29="Boy",INDEX(maleQT,AF$22*2+2,$AA29)*1,INDEX(femaleQT,AF$22*2+2,$AA29)*1),_xlpm.time,_xlpm.timeStr*1,IF(AND(LEN(_xlpm.timeStr)=6,LEN(N29)-LEN(_xlpm.timeStr)=2),IF(_xlpm.time&gt;_xlpm.LLT,"Too Slow",IF(_xlpm.time&lt;_xlpm.ULT,"Too Fast","OK")),IF(_xlpm.timeStr="NT","NT","Invalid Format"))))</f>
        <v/>
      </c>
      <c r="AH29" s="12" t="str" cm="1">
        <f t="array" ref="AH29">IF(OR($AA29=0,O29=""),"",_xlfn.LET(_xlpm.timeStr,SUBSTITUTE(O29,".",""),_xlpm.LLT,IF(Entry!$H29="Boy",INDEX(maleQT,AG$22*2+1,$AA29)*1,INDEX(femaleQT,AG$22*2+1,$AA29)*1),_xlpm.ULT,IF(Entry!$H29="Boy",INDEX(maleQT,AG$22*2+2,$AA29)*1,INDEX(femaleQT,AG$22*2+2,$AA29)*1),_xlpm.time,_xlpm.timeStr*1,IF(AND(LEN(_xlpm.timeStr)=6,LEN(O29)-LEN(_xlpm.timeStr)=2),IF(_xlpm.time&gt;_xlpm.LLT,"Too Slow",IF(_xlpm.time&lt;_xlpm.ULT,"Too Fast","OK")),IF(_xlpm.timeStr="NT","NT","Invalid Format"))))</f>
        <v/>
      </c>
      <c r="AI29" s="12" t="str" cm="1">
        <f t="array" ref="AI29">IF(OR($AA29=0,P29=""),"",_xlfn.LET(_xlpm.timeStr,SUBSTITUTE(P29,".",""),_xlpm.LLT,IF(Entry!$H29="Boy",INDEX(maleQT,AH$22*2+1,$AA29)*1,INDEX(femaleQT,AH$22*2+1,$AA29)*1),_xlpm.ULT,IF(Entry!$H29="Boy",INDEX(maleQT,AH$22*2+2,$AA29)*1,INDEX(femaleQT,AH$22*2+2,$AA29)*1),_xlpm.time,_xlpm.timeStr*1,IF(AND(LEN(_xlpm.timeStr)=6,LEN(P29)-LEN(_xlpm.timeStr)=2),IF(_xlpm.time&gt;_xlpm.LLT,"Too Slow",IF(_xlpm.time&lt;_xlpm.ULT,"Too Fast","OK")),IF(_xlpm.timeStr="NT","NT","Invalid Format"))))</f>
        <v/>
      </c>
      <c r="AJ29" s="12" t="str" cm="1">
        <f t="array" ref="AJ29">IF(OR($AA29=0,Q29=""),"",_xlfn.LET(_xlpm.timeStr,SUBSTITUTE(Q29,".",""),_xlpm.LLT,IF(Entry!$H29="Boy",INDEX(maleQT,AI$22*2+1,$AA29)*1,INDEX(femaleQT,AI$22*2+1,$AA29)*1),_xlpm.ULT,IF(Entry!$H29="Boy",INDEX(maleQT,AI$22*2+2,$AA29)*1,INDEX(femaleQT,AI$22*2+2,$AA29)*1),_xlpm.time,_xlpm.timeStr*1,IF(AND(LEN(_xlpm.timeStr)=6,LEN(Q29)-LEN(_xlpm.timeStr)=2),IF(_xlpm.time&gt;_xlpm.LLT,"Too Slow",IF(_xlpm.time&lt;_xlpm.ULT,"Too Fast","OK")),IF(_xlpm.timeStr="NT","NT","Invalid Format"))))</f>
        <v/>
      </c>
      <c r="AK29" s="12" t="str" cm="1">
        <f t="array" ref="AK29">IF(OR($AA29=0,R29=""),"",_xlfn.LET(_xlpm.timeStr,SUBSTITUTE(R29,".",""),_xlpm.LLT,IF(Entry!$H29="Boy",INDEX(maleQT,AJ$22*2+1,$AA29)*1,INDEX(femaleQT,AJ$22*2+1,$AA29)*1),_xlpm.ULT,IF(Entry!$H29="Boy",INDEX(maleQT,AJ$22*2+2,$AA29)*1,INDEX(femaleQT,AJ$22*2+2,$AA29)*1),_xlpm.time,_xlpm.timeStr*1,IF(AND(LEN(_xlpm.timeStr)=6,LEN(R29)-LEN(_xlpm.timeStr)=2),IF(_xlpm.time&gt;_xlpm.LLT,"Too Slow",IF(_xlpm.time&lt;_xlpm.ULT,"Too Fast","OK")),IF(_xlpm.timeStr="NT","NT","Invalid Format"))))</f>
        <v/>
      </c>
      <c r="AL29" s="12" t="str" cm="1">
        <f t="array" ref="AL29">IF(OR($AA29=0,S29=""),"",_xlfn.LET(_xlpm.timeStr,SUBSTITUTE(S29,".",""),_xlpm.LLT,IF(Entry!$H29="Boy",INDEX(maleQT,AK$22*2+1,$AA29)*1,INDEX(femaleQT,AK$22*2+1,$AA29)*1),_xlpm.ULT,IF(Entry!$H29="Boy",INDEX(maleQT,AK$22*2+2,$AA29)*1,INDEX(femaleQT,AK$22*2+2,$AA29)*1),_xlpm.time,_xlpm.timeStr*1,IF(AND(LEN(_xlpm.timeStr)=6,LEN(S29)-LEN(_xlpm.timeStr)=2),IF(_xlpm.time&gt;_xlpm.LLT,"Too Slow",IF(_xlpm.time&lt;_xlpm.ULT,"Too Fast","OK")),IF(_xlpm.timeStr="NT","NT","Invalid Format"))))</f>
        <v/>
      </c>
      <c r="AM29" s="12" t="str" cm="1">
        <f t="array" ref="AM29">IF(OR($AA29=0,T29=""),"",_xlfn.LET(_xlpm.timeStr,SUBSTITUTE(T29,".",""),_xlpm.LLT,IF(Entry!$H29="Boy",INDEX(maleQT,AL$22*2+1,$AA29)*1,INDEX(femaleQT,AL$22*2+1,$AA29)*1),_xlpm.ULT,IF(Entry!$H29="Boy",INDEX(maleQT,AL$22*2+2,$AA29)*1,INDEX(femaleQT,AL$22*2+2,$AA29)*1),_xlpm.time,_xlpm.timeStr*1,IF(AND(LEN(_xlpm.timeStr)=6,LEN(T29)-LEN(_xlpm.timeStr)=2),IF(_xlpm.time&gt;_xlpm.LLT,"Too Slow",IF(_xlpm.time&lt;_xlpm.ULT,"Too Fast","OK")),IF(_xlpm.timeStr="NT","NT","Invalid Format"))))</f>
        <v/>
      </c>
      <c r="AN29" s="12" t="str" cm="1">
        <f t="array" ref="AN29">IF(OR($AA29=0,U29=""),"",_xlfn.LET(_xlpm.timeStr,SUBSTITUTE(U29,".",""),_xlpm.LLT,IF(Entry!$H29="Boy",INDEX(maleQT,AM$22*2+1,$AA29)*1,INDEX(femaleQT,AM$22*2+1,$AA29)*1),_xlpm.ULT,IF(Entry!$H29="Boy",INDEX(maleQT,AM$22*2+2,$AA29)*1,INDEX(femaleQT,AM$22*2+2,$AA29)*1),_xlpm.time,_xlpm.timeStr*1,IF(AND(LEN(_xlpm.timeStr)=6,LEN(U29)-LEN(_xlpm.timeStr)=2),IF(_xlpm.time&gt;_xlpm.LLT,"Too Slow",IF(_xlpm.time&lt;_xlpm.ULT,"Too Fast","OK")),IF(_xlpm.timeStr="NT","NT","Invalid Format"))))</f>
        <v/>
      </c>
      <c r="AO29" s="12" t="str" cm="1">
        <f t="array" ref="AO29">IF(OR($AA29=0,V29=""),"",_xlfn.LET(_xlpm.timeStr,SUBSTITUTE(V29,".",""),_xlpm.LLT,IF(Entry!$H29="Boy",INDEX(maleQT,AN$22*2+1,$AA29)*1,INDEX(femaleQT,AN$22*2+1,$AA29)*1),_xlpm.ULT,IF(Entry!$H29="Boy",INDEX(maleQT,AN$22*2+2,$AA29)*1,INDEX(femaleQT,AN$22*2+2,$AA29)*1),_xlpm.time,_xlpm.timeStr*1,IF(AND(LEN(_xlpm.timeStr)=6,LEN(V29)-LEN(_xlpm.timeStr)=2),IF(_xlpm.time&gt;_xlpm.LLT,"Too Slow",IF(_xlpm.time&lt;_xlpm.ULT,"Too Fast","OK")),IF(_xlpm.timeStr="NT","NT","Invalid Format"))))</f>
        <v/>
      </c>
      <c r="AP29" s="12" t="str" cm="1">
        <f t="array" ref="AP29">IF(OR($AA29=0,W29=""),"",_xlfn.LET(_xlpm.timeStr,SUBSTITUTE(W29,".",""),_xlpm.LLT,IF(Entry!$H29="Boy",INDEX(maleQT,AO$22*2+1,$AA29)*1,INDEX(femaleQT,AO$22*2+1,$AA29)*1),_xlpm.ULT,IF(Entry!$H29="Boy",INDEX(maleQT,AO$22*2+2,$AA29)*1,INDEX(femaleQT,AO$22*2+2,$AA29)*1),_xlpm.time,_xlpm.timeStr*1,IF(AND(LEN(_xlpm.timeStr)=6,LEN(W29)-LEN(_xlpm.timeStr)=2),IF(_xlpm.time&gt;_xlpm.LLT,"Too Slow",IF(_xlpm.time&lt;_xlpm.ULT,"Too Fast","OK")),IF(_xlpm.timeStr="NT","NT","Invalid Format"))))</f>
        <v/>
      </c>
    </row>
    <row r="30" spans="1:42" x14ac:dyDescent="0.55000000000000004">
      <c r="A30" s="22" t="str">
        <f t="shared" si="30"/>
        <v/>
      </c>
      <c r="B30" s="22" t="str">
        <f t="shared" si="34"/>
        <v/>
      </c>
      <c r="C30" s="1"/>
      <c r="D30" s="1"/>
      <c r="E30" s="1"/>
      <c r="F30" s="1"/>
      <c r="G30" s="24"/>
      <c r="H30" s="1"/>
      <c r="I30" s="25"/>
      <c r="J30" s="25"/>
      <c r="K30" s="25"/>
      <c r="L30" s="25"/>
      <c r="M30" s="25"/>
      <c r="N30" s="25"/>
      <c r="O30" s="25"/>
      <c r="P30" s="25"/>
      <c r="Q30" s="25"/>
      <c r="R30" s="25"/>
      <c r="S30" s="25"/>
      <c r="T30" s="25"/>
      <c r="U30" s="25"/>
      <c r="V30" s="25"/>
      <c r="W30" s="25"/>
      <c r="X30" s="12" t="str">
        <f t="shared" si="35"/>
        <v/>
      </c>
      <c r="Y30" s="12" t="str">
        <f t="shared" si="31"/>
        <v/>
      </c>
      <c r="Z30" s="12" t="str">
        <f t="shared" si="32"/>
        <v/>
      </c>
      <c r="AA30" s="12" t="str">
        <f t="shared" si="33"/>
        <v/>
      </c>
      <c r="AB30" s="12" t="str" cm="1">
        <f t="array" ref="AB30">IF(OR($AA30=0,I30=""),"",_xlfn.LET(_xlpm.timeStr,SUBSTITUTE(I30,".",""),_xlpm.LLT,IF(Entry!$H30="Boy",INDEX(maleQT,AA$22*2+1,$AA30)*1,INDEX(femaleQT,AA$22*2+1,$AA30)*1),_xlpm.ULT,IF(Entry!$H30="Boy",INDEX(maleQT,AA$22*2+2,$AA30)*1,INDEX(femaleQT,AA$22*2+2,$AA30)*1),_xlpm.time,_xlpm.timeStr*1,IF(AND(LEN(_xlpm.timeStr)=6,LEN(I30)-LEN(_xlpm.timeStr)=2),IF(_xlpm.time&gt;_xlpm.LLT,"Too Slow",IF(_xlpm.time&lt;_xlpm.ULT,"Too Fast","OK")),IF(_xlpm.timeStr="NT","NT","Invalid Format"))))</f>
        <v/>
      </c>
      <c r="AC30" s="12" t="str" cm="1">
        <f t="array" ref="AC30">IF(OR($AA30=0,J30=""),"",_xlfn.LET(_xlpm.timeStr,SUBSTITUTE(J30,".",""),_xlpm.LLT,IF(Entry!$H30="Boy",INDEX(maleQT,AB$22*2+1,$AA30)*1,INDEX(femaleQT,AB$22*2+1,$AA30)*1),_xlpm.ULT,IF(Entry!$H30="Boy",INDEX(maleQT,AB$22*2+2,$AA30)*1,INDEX(femaleQT,AB$22*2+2,$AA30)*1),_xlpm.time,_xlpm.timeStr*1,IF(AND(LEN(_xlpm.timeStr)=6,LEN(J30)-LEN(_xlpm.timeStr)=2),IF(_xlpm.time&gt;_xlpm.LLT,"Too Slow",IF(_xlpm.time&lt;_xlpm.ULT,"Too Fast","OK")),IF(_xlpm.timeStr="NT","NT","Invalid Format"))))</f>
        <v/>
      </c>
      <c r="AD30" s="12" t="str" cm="1">
        <f t="array" ref="AD30">IF(OR($AA30=0,K30=""),"",_xlfn.LET(_xlpm.timeStr,SUBSTITUTE(K30,".",""),_xlpm.LLT,IF(Entry!$H30="Boy",INDEX(maleQT,AC$22*2+1,$AA30)*1,INDEX(femaleQT,AC$22*2+1,$AA30)*1),_xlpm.ULT,IF(Entry!$H30="Boy",INDEX(maleQT,AC$22*2+2,$AA30)*1,INDEX(femaleQT,AC$22*2+2,$AA30)*1),_xlpm.time,_xlpm.timeStr*1,IF(AND(LEN(_xlpm.timeStr)=6,LEN(K30)-LEN(_xlpm.timeStr)=2),IF(_xlpm.time&gt;_xlpm.LLT,"Too Slow",IF(_xlpm.time&lt;_xlpm.ULT,"Too Fast","OK")),IF(_xlpm.timeStr="NT","NT","Invalid Format"))))</f>
        <v/>
      </c>
      <c r="AE30" s="12" t="str" cm="1">
        <f t="array" ref="AE30">IF(OR($AA30=0,L30=""),"",_xlfn.LET(_xlpm.timeStr,SUBSTITUTE(L30,".",""),_xlpm.LLT,IF(Entry!$H30="Boy",INDEX(maleQT,AD$22*2+1,$AA30)*1,INDEX(femaleQT,AD$22*2+1,$AA30)*1),_xlpm.ULT,IF(Entry!$H30="Boy",INDEX(maleQT,AD$22*2+2,$AA30)*1,INDEX(femaleQT,AD$22*2+2,$AA30)*1),_xlpm.time,_xlpm.timeStr*1,IF(AND(LEN(_xlpm.timeStr)=6,LEN(L30)-LEN(_xlpm.timeStr)=2),IF(_xlpm.time&gt;_xlpm.LLT,"Too Slow",IF(_xlpm.time&lt;_xlpm.ULT,"Too Fast","OK")),IF(_xlpm.timeStr="NT","NT","Invalid Format"))))</f>
        <v/>
      </c>
      <c r="AF30" s="12" t="str" cm="1">
        <f t="array" ref="AF30">IF(OR($AA30=0,M30=""),"",_xlfn.LET(_xlpm.timeStr,SUBSTITUTE(M30,".",""),_xlpm.LLT,IF(Entry!$H30="Boy",INDEX(maleQT,AE$22*2+1,$AA30)*1,INDEX(femaleQT,AE$22*2+1,$AA30)*1),_xlpm.ULT,IF(Entry!$H30="Boy",INDEX(maleQT,AE$22*2+2,$AA30)*1,INDEX(femaleQT,AE$22*2+2,$AA30)*1),_xlpm.time,_xlpm.timeStr*1,IF(AND(LEN(_xlpm.timeStr)=6,LEN(M30)-LEN(_xlpm.timeStr)=2),IF(_xlpm.time&gt;_xlpm.LLT,"Too Slow",IF(_xlpm.time&lt;_xlpm.ULT,"Too Fast","OK")),IF(_xlpm.timeStr="NT","NT","Invalid Format"))))</f>
        <v/>
      </c>
      <c r="AG30" s="12" t="str" cm="1">
        <f t="array" ref="AG30">IF(OR($AA30=0,N30=""),"",_xlfn.LET(_xlpm.timeStr,SUBSTITUTE(N30,".",""),_xlpm.LLT,IF(Entry!$H30="Boy",INDEX(maleQT,AF$22*2+1,$AA30)*1,INDEX(femaleQT,AF$22*2+1,$AA30)*1),_xlpm.ULT,IF(Entry!$H30="Boy",INDEX(maleQT,AF$22*2+2,$AA30)*1,INDEX(femaleQT,AF$22*2+2,$AA30)*1),_xlpm.time,_xlpm.timeStr*1,IF(AND(LEN(_xlpm.timeStr)=6,LEN(N30)-LEN(_xlpm.timeStr)=2),IF(_xlpm.time&gt;_xlpm.LLT,"Too Slow",IF(_xlpm.time&lt;_xlpm.ULT,"Too Fast","OK")),IF(_xlpm.timeStr="NT","NT","Invalid Format"))))</f>
        <v/>
      </c>
      <c r="AH30" s="12" t="str" cm="1">
        <f t="array" ref="AH30">IF(OR($AA30=0,O30=""),"",_xlfn.LET(_xlpm.timeStr,SUBSTITUTE(O30,".",""),_xlpm.LLT,IF(Entry!$H30="Boy",INDEX(maleQT,AG$22*2+1,$AA30)*1,INDEX(femaleQT,AG$22*2+1,$AA30)*1),_xlpm.ULT,IF(Entry!$H30="Boy",INDEX(maleQT,AG$22*2+2,$AA30)*1,INDEX(femaleQT,AG$22*2+2,$AA30)*1),_xlpm.time,_xlpm.timeStr*1,IF(AND(LEN(_xlpm.timeStr)=6,LEN(O30)-LEN(_xlpm.timeStr)=2),IF(_xlpm.time&gt;_xlpm.LLT,"Too Slow",IF(_xlpm.time&lt;_xlpm.ULT,"Too Fast","OK")),IF(_xlpm.timeStr="NT","NT","Invalid Format"))))</f>
        <v/>
      </c>
      <c r="AI30" s="12" t="str" cm="1">
        <f t="array" ref="AI30">IF(OR($AA30=0,P30=""),"",_xlfn.LET(_xlpm.timeStr,SUBSTITUTE(P30,".",""),_xlpm.LLT,IF(Entry!$H30="Boy",INDEX(maleQT,AH$22*2+1,$AA30)*1,INDEX(femaleQT,AH$22*2+1,$AA30)*1),_xlpm.ULT,IF(Entry!$H30="Boy",INDEX(maleQT,AH$22*2+2,$AA30)*1,INDEX(femaleQT,AH$22*2+2,$AA30)*1),_xlpm.time,_xlpm.timeStr*1,IF(AND(LEN(_xlpm.timeStr)=6,LEN(P30)-LEN(_xlpm.timeStr)=2),IF(_xlpm.time&gt;_xlpm.LLT,"Too Slow",IF(_xlpm.time&lt;_xlpm.ULT,"Too Fast","OK")),IF(_xlpm.timeStr="NT","NT","Invalid Format"))))</f>
        <v/>
      </c>
      <c r="AJ30" s="12" t="str" cm="1">
        <f t="array" ref="AJ30">IF(OR($AA30=0,Q30=""),"",_xlfn.LET(_xlpm.timeStr,SUBSTITUTE(Q30,".",""),_xlpm.LLT,IF(Entry!$H30="Boy",INDEX(maleQT,AI$22*2+1,$AA30)*1,INDEX(femaleQT,AI$22*2+1,$AA30)*1),_xlpm.ULT,IF(Entry!$H30="Boy",INDEX(maleQT,AI$22*2+2,$AA30)*1,INDEX(femaleQT,AI$22*2+2,$AA30)*1),_xlpm.time,_xlpm.timeStr*1,IF(AND(LEN(_xlpm.timeStr)=6,LEN(Q30)-LEN(_xlpm.timeStr)=2),IF(_xlpm.time&gt;_xlpm.LLT,"Too Slow",IF(_xlpm.time&lt;_xlpm.ULT,"Too Fast","OK")),IF(_xlpm.timeStr="NT","NT","Invalid Format"))))</f>
        <v/>
      </c>
      <c r="AK30" s="12" t="str" cm="1">
        <f t="array" ref="AK30">IF(OR($AA30=0,R30=""),"",_xlfn.LET(_xlpm.timeStr,SUBSTITUTE(R30,".",""),_xlpm.LLT,IF(Entry!$H30="Boy",INDEX(maleQT,AJ$22*2+1,$AA30)*1,INDEX(femaleQT,AJ$22*2+1,$AA30)*1),_xlpm.ULT,IF(Entry!$H30="Boy",INDEX(maleQT,AJ$22*2+2,$AA30)*1,INDEX(femaleQT,AJ$22*2+2,$AA30)*1),_xlpm.time,_xlpm.timeStr*1,IF(AND(LEN(_xlpm.timeStr)=6,LEN(R30)-LEN(_xlpm.timeStr)=2),IF(_xlpm.time&gt;_xlpm.LLT,"Too Slow",IF(_xlpm.time&lt;_xlpm.ULT,"Too Fast","OK")),IF(_xlpm.timeStr="NT","NT","Invalid Format"))))</f>
        <v/>
      </c>
      <c r="AL30" s="12" t="str" cm="1">
        <f t="array" ref="AL30">IF(OR($AA30=0,S30=""),"",_xlfn.LET(_xlpm.timeStr,SUBSTITUTE(S30,".",""),_xlpm.LLT,IF(Entry!$H30="Boy",INDEX(maleQT,AK$22*2+1,$AA30)*1,INDEX(femaleQT,AK$22*2+1,$AA30)*1),_xlpm.ULT,IF(Entry!$H30="Boy",INDEX(maleQT,AK$22*2+2,$AA30)*1,INDEX(femaleQT,AK$22*2+2,$AA30)*1),_xlpm.time,_xlpm.timeStr*1,IF(AND(LEN(_xlpm.timeStr)=6,LEN(S30)-LEN(_xlpm.timeStr)=2),IF(_xlpm.time&gt;_xlpm.LLT,"Too Slow",IF(_xlpm.time&lt;_xlpm.ULT,"Too Fast","OK")),IF(_xlpm.timeStr="NT","NT","Invalid Format"))))</f>
        <v/>
      </c>
      <c r="AM30" s="12" t="str" cm="1">
        <f t="array" ref="AM30">IF(OR($AA30=0,T30=""),"",_xlfn.LET(_xlpm.timeStr,SUBSTITUTE(T30,".",""),_xlpm.LLT,IF(Entry!$H30="Boy",INDEX(maleQT,AL$22*2+1,$AA30)*1,INDEX(femaleQT,AL$22*2+1,$AA30)*1),_xlpm.ULT,IF(Entry!$H30="Boy",INDEX(maleQT,AL$22*2+2,$AA30)*1,INDEX(femaleQT,AL$22*2+2,$AA30)*1),_xlpm.time,_xlpm.timeStr*1,IF(AND(LEN(_xlpm.timeStr)=6,LEN(T30)-LEN(_xlpm.timeStr)=2),IF(_xlpm.time&gt;_xlpm.LLT,"Too Slow",IF(_xlpm.time&lt;_xlpm.ULT,"Too Fast","OK")),IF(_xlpm.timeStr="NT","NT","Invalid Format"))))</f>
        <v/>
      </c>
      <c r="AN30" s="12" t="str" cm="1">
        <f t="array" ref="AN30">IF(OR($AA30=0,U30=""),"",_xlfn.LET(_xlpm.timeStr,SUBSTITUTE(U30,".",""),_xlpm.LLT,IF(Entry!$H30="Boy",INDEX(maleQT,AM$22*2+1,$AA30)*1,INDEX(femaleQT,AM$22*2+1,$AA30)*1),_xlpm.ULT,IF(Entry!$H30="Boy",INDEX(maleQT,AM$22*2+2,$AA30)*1,INDEX(femaleQT,AM$22*2+2,$AA30)*1),_xlpm.time,_xlpm.timeStr*1,IF(AND(LEN(_xlpm.timeStr)=6,LEN(U30)-LEN(_xlpm.timeStr)=2),IF(_xlpm.time&gt;_xlpm.LLT,"Too Slow",IF(_xlpm.time&lt;_xlpm.ULT,"Too Fast","OK")),IF(_xlpm.timeStr="NT","NT","Invalid Format"))))</f>
        <v/>
      </c>
      <c r="AO30" s="12" t="str" cm="1">
        <f t="array" ref="AO30">IF(OR($AA30=0,V30=""),"",_xlfn.LET(_xlpm.timeStr,SUBSTITUTE(V30,".",""),_xlpm.LLT,IF(Entry!$H30="Boy",INDEX(maleQT,AN$22*2+1,$AA30)*1,INDEX(femaleQT,AN$22*2+1,$AA30)*1),_xlpm.ULT,IF(Entry!$H30="Boy",INDEX(maleQT,AN$22*2+2,$AA30)*1,INDEX(femaleQT,AN$22*2+2,$AA30)*1),_xlpm.time,_xlpm.timeStr*1,IF(AND(LEN(_xlpm.timeStr)=6,LEN(V30)-LEN(_xlpm.timeStr)=2),IF(_xlpm.time&gt;_xlpm.LLT,"Too Slow",IF(_xlpm.time&lt;_xlpm.ULT,"Too Fast","OK")),IF(_xlpm.timeStr="NT","NT","Invalid Format"))))</f>
        <v/>
      </c>
      <c r="AP30" s="12" t="str" cm="1">
        <f t="array" ref="AP30">IF(OR($AA30=0,W30=""),"",_xlfn.LET(_xlpm.timeStr,SUBSTITUTE(W30,".",""),_xlpm.LLT,IF(Entry!$H30="Boy",INDEX(maleQT,AO$22*2+1,$AA30)*1,INDEX(femaleQT,AO$22*2+1,$AA30)*1),_xlpm.ULT,IF(Entry!$H30="Boy",INDEX(maleQT,AO$22*2+2,$AA30)*1,INDEX(femaleQT,AO$22*2+2,$AA30)*1),_xlpm.time,_xlpm.timeStr*1,IF(AND(LEN(_xlpm.timeStr)=6,LEN(W30)-LEN(_xlpm.timeStr)=2),IF(_xlpm.time&gt;_xlpm.LLT,"Too Slow",IF(_xlpm.time&lt;_xlpm.ULT,"Too Fast","OK")),IF(_xlpm.timeStr="NT","NT","Invalid Format"))))</f>
        <v/>
      </c>
    </row>
    <row r="31" spans="1:42" x14ac:dyDescent="0.55000000000000004">
      <c r="A31" s="22" t="str">
        <f t="shared" si="30"/>
        <v/>
      </c>
      <c r="B31" s="22" t="str">
        <f t="shared" si="34"/>
        <v/>
      </c>
      <c r="C31" s="1"/>
      <c r="D31" s="1"/>
      <c r="E31" s="1"/>
      <c r="F31" s="1"/>
      <c r="G31" s="24"/>
      <c r="H31" s="1"/>
      <c r="I31" s="25"/>
      <c r="J31" s="25"/>
      <c r="K31" s="25"/>
      <c r="L31" s="25"/>
      <c r="M31" s="25"/>
      <c r="N31" s="25"/>
      <c r="O31" s="25"/>
      <c r="P31" s="25"/>
      <c r="Q31" s="25"/>
      <c r="R31" s="25"/>
      <c r="S31" s="25"/>
      <c r="T31" s="25"/>
      <c r="U31" s="25"/>
      <c r="V31" s="25"/>
      <c r="W31" s="25"/>
      <c r="X31" s="12" t="str">
        <f t="shared" si="35"/>
        <v/>
      </c>
      <c r="Y31" s="12" t="str">
        <f t="shared" si="31"/>
        <v/>
      </c>
      <c r="Z31" s="12" t="str">
        <f t="shared" si="32"/>
        <v/>
      </c>
      <c r="AA31" s="12" t="str">
        <f t="shared" si="33"/>
        <v/>
      </c>
      <c r="AB31" s="12" t="str" cm="1">
        <f t="array" ref="AB31">IF(OR($AA31=0,I31=""),"",_xlfn.LET(_xlpm.timeStr,SUBSTITUTE(I31,".",""),_xlpm.LLT,IF(Entry!$H31="Boy",INDEX(maleQT,AA$22*2+1,$AA31)*1,INDEX(femaleQT,AA$22*2+1,$AA31)*1),_xlpm.ULT,IF(Entry!$H31="Boy",INDEX(maleQT,AA$22*2+2,$AA31)*1,INDEX(femaleQT,AA$22*2+2,$AA31)*1),_xlpm.time,_xlpm.timeStr*1,IF(AND(LEN(_xlpm.timeStr)=6,LEN(I31)-LEN(_xlpm.timeStr)=2),IF(_xlpm.time&gt;_xlpm.LLT,"Too Slow",IF(_xlpm.time&lt;_xlpm.ULT,"Too Fast","OK")),IF(_xlpm.timeStr="NT","NT","Invalid Format"))))</f>
        <v/>
      </c>
      <c r="AC31" s="12" t="str" cm="1">
        <f t="array" ref="AC31">IF(OR($AA31=0,J31=""),"",_xlfn.LET(_xlpm.timeStr,SUBSTITUTE(J31,".",""),_xlpm.LLT,IF(Entry!$H31="Boy",INDEX(maleQT,AB$22*2+1,$AA31)*1,INDEX(femaleQT,AB$22*2+1,$AA31)*1),_xlpm.ULT,IF(Entry!$H31="Boy",INDEX(maleQT,AB$22*2+2,$AA31)*1,INDEX(femaleQT,AB$22*2+2,$AA31)*1),_xlpm.time,_xlpm.timeStr*1,IF(AND(LEN(_xlpm.timeStr)=6,LEN(J31)-LEN(_xlpm.timeStr)=2),IF(_xlpm.time&gt;_xlpm.LLT,"Too Slow",IF(_xlpm.time&lt;_xlpm.ULT,"Too Fast","OK")),IF(_xlpm.timeStr="NT","NT","Invalid Format"))))</f>
        <v/>
      </c>
      <c r="AD31" s="12" t="str" cm="1">
        <f t="array" ref="AD31">IF(OR($AA31=0,K31=""),"",_xlfn.LET(_xlpm.timeStr,SUBSTITUTE(K31,".",""),_xlpm.LLT,IF(Entry!$H31="Boy",INDEX(maleQT,AC$22*2+1,$AA31)*1,INDEX(femaleQT,AC$22*2+1,$AA31)*1),_xlpm.ULT,IF(Entry!$H31="Boy",INDEX(maleQT,AC$22*2+2,$AA31)*1,INDEX(femaleQT,AC$22*2+2,$AA31)*1),_xlpm.time,_xlpm.timeStr*1,IF(AND(LEN(_xlpm.timeStr)=6,LEN(K31)-LEN(_xlpm.timeStr)=2),IF(_xlpm.time&gt;_xlpm.LLT,"Too Slow",IF(_xlpm.time&lt;_xlpm.ULT,"Too Fast","OK")),IF(_xlpm.timeStr="NT","NT","Invalid Format"))))</f>
        <v/>
      </c>
      <c r="AE31" s="12" t="str" cm="1">
        <f t="array" ref="AE31">IF(OR($AA31=0,L31=""),"",_xlfn.LET(_xlpm.timeStr,SUBSTITUTE(L31,".",""),_xlpm.LLT,IF(Entry!$H31="Boy",INDEX(maleQT,AD$22*2+1,$AA31)*1,INDEX(femaleQT,AD$22*2+1,$AA31)*1),_xlpm.ULT,IF(Entry!$H31="Boy",INDEX(maleQT,AD$22*2+2,$AA31)*1,INDEX(femaleQT,AD$22*2+2,$AA31)*1),_xlpm.time,_xlpm.timeStr*1,IF(AND(LEN(_xlpm.timeStr)=6,LEN(L31)-LEN(_xlpm.timeStr)=2),IF(_xlpm.time&gt;_xlpm.LLT,"Too Slow",IF(_xlpm.time&lt;_xlpm.ULT,"Too Fast","OK")),IF(_xlpm.timeStr="NT","NT","Invalid Format"))))</f>
        <v/>
      </c>
      <c r="AF31" s="12" t="str" cm="1">
        <f t="array" ref="AF31">IF(OR($AA31=0,M31=""),"",_xlfn.LET(_xlpm.timeStr,SUBSTITUTE(M31,".",""),_xlpm.LLT,IF(Entry!$H31="Boy",INDEX(maleQT,AE$22*2+1,$AA31)*1,INDEX(femaleQT,AE$22*2+1,$AA31)*1),_xlpm.ULT,IF(Entry!$H31="Boy",INDEX(maleQT,AE$22*2+2,$AA31)*1,INDEX(femaleQT,AE$22*2+2,$AA31)*1),_xlpm.time,_xlpm.timeStr*1,IF(AND(LEN(_xlpm.timeStr)=6,LEN(M31)-LEN(_xlpm.timeStr)=2),IF(_xlpm.time&gt;_xlpm.LLT,"Too Slow",IF(_xlpm.time&lt;_xlpm.ULT,"Too Fast","OK")),IF(_xlpm.timeStr="NT","NT","Invalid Format"))))</f>
        <v/>
      </c>
      <c r="AG31" s="12" t="str" cm="1">
        <f t="array" ref="AG31">IF(OR($AA31=0,N31=""),"",_xlfn.LET(_xlpm.timeStr,SUBSTITUTE(N31,".",""),_xlpm.LLT,IF(Entry!$H31="Boy",INDEX(maleQT,AF$22*2+1,$AA31)*1,INDEX(femaleQT,AF$22*2+1,$AA31)*1),_xlpm.ULT,IF(Entry!$H31="Boy",INDEX(maleQT,AF$22*2+2,$AA31)*1,INDEX(femaleQT,AF$22*2+2,$AA31)*1),_xlpm.time,_xlpm.timeStr*1,IF(AND(LEN(_xlpm.timeStr)=6,LEN(N31)-LEN(_xlpm.timeStr)=2),IF(_xlpm.time&gt;_xlpm.LLT,"Too Slow",IF(_xlpm.time&lt;_xlpm.ULT,"Too Fast","OK")),IF(_xlpm.timeStr="NT","NT","Invalid Format"))))</f>
        <v/>
      </c>
      <c r="AH31" s="12" t="str" cm="1">
        <f t="array" ref="AH31">IF(OR($AA31=0,O31=""),"",_xlfn.LET(_xlpm.timeStr,SUBSTITUTE(O31,".",""),_xlpm.LLT,IF(Entry!$H31="Boy",INDEX(maleQT,AG$22*2+1,$AA31)*1,INDEX(femaleQT,AG$22*2+1,$AA31)*1),_xlpm.ULT,IF(Entry!$H31="Boy",INDEX(maleQT,AG$22*2+2,$AA31)*1,INDEX(femaleQT,AG$22*2+2,$AA31)*1),_xlpm.time,_xlpm.timeStr*1,IF(AND(LEN(_xlpm.timeStr)=6,LEN(O31)-LEN(_xlpm.timeStr)=2),IF(_xlpm.time&gt;_xlpm.LLT,"Too Slow",IF(_xlpm.time&lt;_xlpm.ULT,"Too Fast","OK")),IF(_xlpm.timeStr="NT","NT","Invalid Format"))))</f>
        <v/>
      </c>
      <c r="AI31" s="12" t="str" cm="1">
        <f t="array" ref="AI31">IF(OR($AA31=0,P31=""),"",_xlfn.LET(_xlpm.timeStr,SUBSTITUTE(P31,".",""),_xlpm.LLT,IF(Entry!$H31="Boy",INDEX(maleQT,AH$22*2+1,$AA31)*1,INDEX(femaleQT,AH$22*2+1,$AA31)*1),_xlpm.ULT,IF(Entry!$H31="Boy",INDEX(maleQT,AH$22*2+2,$AA31)*1,INDEX(femaleQT,AH$22*2+2,$AA31)*1),_xlpm.time,_xlpm.timeStr*1,IF(AND(LEN(_xlpm.timeStr)=6,LEN(P31)-LEN(_xlpm.timeStr)=2),IF(_xlpm.time&gt;_xlpm.LLT,"Too Slow",IF(_xlpm.time&lt;_xlpm.ULT,"Too Fast","OK")),IF(_xlpm.timeStr="NT","NT","Invalid Format"))))</f>
        <v/>
      </c>
      <c r="AJ31" s="12" t="str" cm="1">
        <f t="array" ref="AJ31">IF(OR($AA31=0,Q31=""),"",_xlfn.LET(_xlpm.timeStr,SUBSTITUTE(Q31,".",""),_xlpm.LLT,IF(Entry!$H31="Boy",INDEX(maleQT,AI$22*2+1,$AA31)*1,INDEX(femaleQT,AI$22*2+1,$AA31)*1),_xlpm.ULT,IF(Entry!$H31="Boy",INDEX(maleQT,AI$22*2+2,$AA31)*1,INDEX(femaleQT,AI$22*2+2,$AA31)*1),_xlpm.time,_xlpm.timeStr*1,IF(AND(LEN(_xlpm.timeStr)=6,LEN(Q31)-LEN(_xlpm.timeStr)=2),IF(_xlpm.time&gt;_xlpm.LLT,"Too Slow",IF(_xlpm.time&lt;_xlpm.ULT,"Too Fast","OK")),IF(_xlpm.timeStr="NT","NT","Invalid Format"))))</f>
        <v/>
      </c>
      <c r="AK31" s="12" t="str" cm="1">
        <f t="array" ref="AK31">IF(OR($AA31=0,R31=""),"",_xlfn.LET(_xlpm.timeStr,SUBSTITUTE(R31,".",""),_xlpm.LLT,IF(Entry!$H31="Boy",INDEX(maleQT,AJ$22*2+1,$AA31)*1,INDEX(femaleQT,AJ$22*2+1,$AA31)*1),_xlpm.ULT,IF(Entry!$H31="Boy",INDEX(maleQT,AJ$22*2+2,$AA31)*1,INDEX(femaleQT,AJ$22*2+2,$AA31)*1),_xlpm.time,_xlpm.timeStr*1,IF(AND(LEN(_xlpm.timeStr)=6,LEN(R31)-LEN(_xlpm.timeStr)=2),IF(_xlpm.time&gt;_xlpm.LLT,"Too Slow",IF(_xlpm.time&lt;_xlpm.ULT,"Too Fast","OK")),IF(_xlpm.timeStr="NT","NT","Invalid Format"))))</f>
        <v/>
      </c>
      <c r="AL31" s="12" t="str" cm="1">
        <f t="array" ref="AL31">IF(OR($AA31=0,S31=""),"",_xlfn.LET(_xlpm.timeStr,SUBSTITUTE(S31,".",""),_xlpm.LLT,IF(Entry!$H31="Boy",INDEX(maleQT,AK$22*2+1,$AA31)*1,INDEX(femaleQT,AK$22*2+1,$AA31)*1),_xlpm.ULT,IF(Entry!$H31="Boy",INDEX(maleQT,AK$22*2+2,$AA31)*1,INDEX(femaleQT,AK$22*2+2,$AA31)*1),_xlpm.time,_xlpm.timeStr*1,IF(AND(LEN(_xlpm.timeStr)=6,LEN(S31)-LEN(_xlpm.timeStr)=2),IF(_xlpm.time&gt;_xlpm.LLT,"Too Slow",IF(_xlpm.time&lt;_xlpm.ULT,"Too Fast","OK")),IF(_xlpm.timeStr="NT","NT","Invalid Format"))))</f>
        <v/>
      </c>
      <c r="AM31" s="12" t="str" cm="1">
        <f t="array" ref="AM31">IF(OR($AA31=0,T31=""),"",_xlfn.LET(_xlpm.timeStr,SUBSTITUTE(T31,".",""),_xlpm.LLT,IF(Entry!$H31="Boy",INDEX(maleQT,AL$22*2+1,$AA31)*1,INDEX(femaleQT,AL$22*2+1,$AA31)*1),_xlpm.ULT,IF(Entry!$H31="Boy",INDEX(maleQT,AL$22*2+2,$AA31)*1,INDEX(femaleQT,AL$22*2+2,$AA31)*1),_xlpm.time,_xlpm.timeStr*1,IF(AND(LEN(_xlpm.timeStr)=6,LEN(T31)-LEN(_xlpm.timeStr)=2),IF(_xlpm.time&gt;_xlpm.LLT,"Too Slow",IF(_xlpm.time&lt;_xlpm.ULT,"Too Fast","OK")),IF(_xlpm.timeStr="NT","NT","Invalid Format"))))</f>
        <v/>
      </c>
      <c r="AN31" s="12" t="str" cm="1">
        <f t="array" ref="AN31">IF(OR($AA31=0,U31=""),"",_xlfn.LET(_xlpm.timeStr,SUBSTITUTE(U31,".",""),_xlpm.LLT,IF(Entry!$H31="Boy",INDEX(maleQT,AM$22*2+1,$AA31)*1,INDEX(femaleQT,AM$22*2+1,$AA31)*1),_xlpm.ULT,IF(Entry!$H31="Boy",INDEX(maleQT,AM$22*2+2,$AA31)*1,INDEX(femaleQT,AM$22*2+2,$AA31)*1),_xlpm.time,_xlpm.timeStr*1,IF(AND(LEN(_xlpm.timeStr)=6,LEN(U31)-LEN(_xlpm.timeStr)=2),IF(_xlpm.time&gt;_xlpm.LLT,"Too Slow",IF(_xlpm.time&lt;_xlpm.ULT,"Too Fast","OK")),IF(_xlpm.timeStr="NT","NT","Invalid Format"))))</f>
        <v/>
      </c>
      <c r="AO31" s="12" t="str" cm="1">
        <f t="array" ref="AO31">IF(OR($AA31=0,V31=""),"",_xlfn.LET(_xlpm.timeStr,SUBSTITUTE(V31,".",""),_xlpm.LLT,IF(Entry!$H31="Boy",INDEX(maleQT,AN$22*2+1,$AA31)*1,INDEX(femaleQT,AN$22*2+1,$AA31)*1),_xlpm.ULT,IF(Entry!$H31="Boy",INDEX(maleQT,AN$22*2+2,$AA31)*1,INDEX(femaleQT,AN$22*2+2,$AA31)*1),_xlpm.time,_xlpm.timeStr*1,IF(AND(LEN(_xlpm.timeStr)=6,LEN(V31)-LEN(_xlpm.timeStr)=2),IF(_xlpm.time&gt;_xlpm.LLT,"Too Slow",IF(_xlpm.time&lt;_xlpm.ULT,"Too Fast","OK")),IF(_xlpm.timeStr="NT","NT","Invalid Format"))))</f>
        <v/>
      </c>
      <c r="AP31" s="12" t="str" cm="1">
        <f t="array" ref="AP31">IF(OR($AA31=0,W31=""),"",_xlfn.LET(_xlpm.timeStr,SUBSTITUTE(W31,".",""),_xlpm.LLT,IF(Entry!$H31="Boy",INDEX(maleQT,AO$22*2+1,$AA31)*1,INDEX(femaleQT,AO$22*2+1,$AA31)*1),_xlpm.ULT,IF(Entry!$H31="Boy",INDEX(maleQT,AO$22*2+2,$AA31)*1,INDEX(femaleQT,AO$22*2+2,$AA31)*1),_xlpm.time,_xlpm.timeStr*1,IF(AND(LEN(_xlpm.timeStr)=6,LEN(W31)-LEN(_xlpm.timeStr)=2),IF(_xlpm.time&gt;_xlpm.LLT,"Too Slow",IF(_xlpm.time&lt;_xlpm.ULT,"Too Fast","OK")),IF(_xlpm.timeStr="NT","NT","Invalid Format"))))</f>
        <v/>
      </c>
    </row>
    <row r="32" spans="1:42" x14ac:dyDescent="0.55000000000000004">
      <c r="A32" s="22" t="str">
        <f t="shared" si="30"/>
        <v/>
      </c>
      <c r="B32" s="22" t="str">
        <f t="shared" si="34"/>
        <v/>
      </c>
      <c r="C32" s="1"/>
      <c r="D32" s="1"/>
      <c r="E32" s="1"/>
      <c r="F32" s="1"/>
      <c r="G32" s="24"/>
      <c r="H32" s="1"/>
      <c r="I32" s="25"/>
      <c r="J32" s="25"/>
      <c r="K32" s="25"/>
      <c r="L32" s="25"/>
      <c r="M32" s="25"/>
      <c r="N32" s="25"/>
      <c r="O32" s="25"/>
      <c r="P32" s="25"/>
      <c r="Q32" s="25"/>
      <c r="R32" s="25"/>
      <c r="S32" s="25"/>
      <c r="T32" s="25"/>
      <c r="U32" s="25"/>
      <c r="V32" s="25"/>
      <c r="W32" s="25"/>
      <c r="X32" s="12" t="str">
        <f t="shared" si="35"/>
        <v/>
      </c>
      <c r="Y32" s="12" t="str">
        <f t="shared" si="31"/>
        <v/>
      </c>
      <c r="Z32" s="12" t="str">
        <f t="shared" si="32"/>
        <v/>
      </c>
      <c r="AA32" s="12" t="str">
        <f t="shared" si="33"/>
        <v/>
      </c>
      <c r="AB32" s="12" t="str" cm="1">
        <f t="array" ref="AB32">IF(OR($AA32=0,I32=""),"",_xlfn.LET(_xlpm.timeStr,SUBSTITUTE(I32,".",""),_xlpm.LLT,IF(Entry!$H32="Boy",INDEX(maleQT,AA$22*2+1,$AA32)*1,INDEX(femaleQT,AA$22*2+1,$AA32)*1),_xlpm.ULT,IF(Entry!$H32="Boy",INDEX(maleQT,AA$22*2+2,$AA32)*1,INDEX(femaleQT,AA$22*2+2,$AA32)*1),_xlpm.time,_xlpm.timeStr*1,IF(AND(LEN(_xlpm.timeStr)=6,LEN(I32)-LEN(_xlpm.timeStr)=2),IF(_xlpm.time&gt;_xlpm.LLT,"Too Slow",IF(_xlpm.time&lt;_xlpm.ULT,"Too Fast","OK")),IF(_xlpm.timeStr="NT","NT","Invalid Format"))))</f>
        <v/>
      </c>
      <c r="AC32" s="12" t="str" cm="1">
        <f t="array" ref="AC32">IF(OR($AA32=0,J32=""),"",_xlfn.LET(_xlpm.timeStr,SUBSTITUTE(J32,".",""),_xlpm.LLT,IF(Entry!$H32="Boy",INDEX(maleQT,AB$22*2+1,$AA32)*1,INDEX(femaleQT,AB$22*2+1,$AA32)*1),_xlpm.ULT,IF(Entry!$H32="Boy",INDEX(maleQT,AB$22*2+2,$AA32)*1,INDEX(femaleQT,AB$22*2+2,$AA32)*1),_xlpm.time,_xlpm.timeStr*1,IF(AND(LEN(_xlpm.timeStr)=6,LEN(J32)-LEN(_xlpm.timeStr)=2),IF(_xlpm.time&gt;_xlpm.LLT,"Too Slow",IF(_xlpm.time&lt;_xlpm.ULT,"Too Fast","OK")),IF(_xlpm.timeStr="NT","NT","Invalid Format"))))</f>
        <v/>
      </c>
      <c r="AD32" s="12" t="str" cm="1">
        <f t="array" ref="AD32">IF(OR($AA32=0,K32=""),"",_xlfn.LET(_xlpm.timeStr,SUBSTITUTE(K32,".",""),_xlpm.LLT,IF(Entry!$H32="Boy",INDEX(maleQT,AC$22*2+1,$AA32)*1,INDEX(femaleQT,AC$22*2+1,$AA32)*1),_xlpm.ULT,IF(Entry!$H32="Boy",INDEX(maleQT,AC$22*2+2,$AA32)*1,INDEX(femaleQT,AC$22*2+2,$AA32)*1),_xlpm.time,_xlpm.timeStr*1,IF(AND(LEN(_xlpm.timeStr)=6,LEN(K32)-LEN(_xlpm.timeStr)=2),IF(_xlpm.time&gt;_xlpm.LLT,"Too Slow",IF(_xlpm.time&lt;_xlpm.ULT,"Too Fast","OK")),IF(_xlpm.timeStr="NT","NT","Invalid Format"))))</f>
        <v/>
      </c>
      <c r="AE32" s="12" t="str" cm="1">
        <f t="array" ref="AE32">IF(OR($AA32=0,L32=""),"",_xlfn.LET(_xlpm.timeStr,SUBSTITUTE(L32,".",""),_xlpm.LLT,IF(Entry!$H32="Boy",INDEX(maleQT,AD$22*2+1,$AA32)*1,INDEX(femaleQT,AD$22*2+1,$AA32)*1),_xlpm.ULT,IF(Entry!$H32="Boy",INDEX(maleQT,AD$22*2+2,$AA32)*1,INDEX(femaleQT,AD$22*2+2,$AA32)*1),_xlpm.time,_xlpm.timeStr*1,IF(AND(LEN(_xlpm.timeStr)=6,LEN(L32)-LEN(_xlpm.timeStr)=2),IF(_xlpm.time&gt;_xlpm.LLT,"Too Slow",IF(_xlpm.time&lt;_xlpm.ULT,"Too Fast","OK")),IF(_xlpm.timeStr="NT","NT","Invalid Format"))))</f>
        <v/>
      </c>
      <c r="AF32" s="12" t="str" cm="1">
        <f t="array" ref="AF32">IF(OR($AA32=0,M32=""),"",_xlfn.LET(_xlpm.timeStr,SUBSTITUTE(M32,".",""),_xlpm.LLT,IF(Entry!$H32="Boy",INDEX(maleQT,AE$22*2+1,$AA32)*1,INDEX(femaleQT,AE$22*2+1,$AA32)*1),_xlpm.ULT,IF(Entry!$H32="Boy",INDEX(maleQT,AE$22*2+2,$AA32)*1,INDEX(femaleQT,AE$22*2+2,$AA32)*1),_xlpm.time,_xlpm.timeStr*1,IF(AND(LEN(_xlpm.timeStr)=6,LEN(M32)-LEN(_xlpm.timeStr)=2),IF(_xlpm.time&gt;_xlpm.LLT,"Too Slow",IF(_xlpm.time&lt;_xlpm.ULT,"Too Fast","OK")),IF(_xlpm.timeStr="NT","NT","Invalid Format"))))</f>
        <v/>
      </c>
      <c r="AG32" s="12" t="str" cm="1">
        <f t="array" ref="AG32">IF(OR($AA32=0,N32=""),"",_xlfn.LET(_xlpm.timeStr,SUBSTITUTE(N32,".",""),_xlpm.LLT,IF(Entry!$H32="Boy",INDEX(maleQT,AF$22*2+1,$AA32)*1,INDEX(femaleQT,AF$22*2+1,$AA32)*1),_xlpm.ULT,IF(Entry!$H32="Boy",INDEX(maleQT,AF$22*2+2,$AA32)*1,INDEX(femaleQT,AF$22*2+2,$AA32)*1),_xlpm.time,_xlpm.timeStr*1,IF(AND(LEN(_xlpm.timeStr)=6,LEN(N32)-LEN(_xlpm.timeStr)=2),IF(_xlpm.time&gt;_xlpm.LLT,"Too Slow",IF(_xlpm.time&lt;_xlpm.ULT,"Too Fast","OK")),IF(_xlpm.timeStr="NT","NT","Invalid Format"))))</f>
        <v/>
      </c>
      <c r="AH32" s="12" t="str" cm="1">
        <f t="array" ref="AH32">IF(OR($AA32=0,O32=""),"",_xlfn.LET(_xlpm.timeStr,SUBSTITUTE(O32,".",""),_xlpm.LLT,IF(Entry!$H32="Boy",INDEX(maleQT,AG$22*2+1,$AA32)*1,INDEX(femaleQT,AG$22*2+1,$AA32)*1),_xlpm.ULT,IF(Entry!$H32="Boy",INDEX(maleQT,AG$22*2+2,$AA32)*1,INDEX(femaleQT,AG$22*2+2,$AA32)*1),_xlpm.time,_xlpm.timeStr*1,IF(AND(LEN(_xlpm.timeStr)=6,LEN(O32)-LEN(_xlpm.timeStr)=2),IF(_xlpm.time&gt;_xlpm.LLT,"Too Slow",IF(_xlpm.time&lt;_xlpm.ULT,"Too Fast","OK")),IF(_xlpm.timeStr="NT","NT","Invalid Format"))))</f>
        <v/>
      </c>
      <c r="AI32" s="12" t="str" cm="1">
        <f t="array" ref="AI32">IF(OR($AA32=0,P32=""),"",_xlfn.LET(_xlpm.timeStr,SUBSTITUTE(P32,".",""),_xlpm.LLT,IF(Entry!$H32="Boy",INDEX(maleQT,AH$22*2+1,$AA32)*1,INDEX(femaleQT,AH$22*2+1,$AA32)*1),_xlpm.ULT,IF(Entry!$H32="Boy",INDEX(maleQT,AH$22*2+2,$AA32)*1,INDEX(femaleQT,AH$22*2+2,$AA32)*1),_xlpm.time,_xlpm.timeStr*1,IF(AND(LEN(_xlpm.timeStr)=6,LEN(P32)-LEN(_xlpm.timeStr)=2),IF(_xlpm.time&gt;_xlpm.LLT,"Too Slow",IF(_xlpm.time&lt;_xlpm.ULT,"Too Fast","OK")),IF(_xlpm.timeStr="NT","NT","Invalid Format"))))</f>
        <v/>
      </c>
      <c r="AJ32" s="12" t="str" cm="1">
        <f t="array" ref="AJ32">IF(OR($AA32=0,Q32=""),"",_xlfn.LET(_xlpm.timeStr,SUBSTITUTE(Q32,".",""),_xlpm.LLT,IF(Entry!$H32="Boy",INDEX(maleQT,AI$22*2+1,$AA32)*1,INDEX(femaleQT,AI$22*2+1,$AA32)*1),_xlpm.ULT,IF(Entry!$H32="Boy",INDEX(maleQT,AI$22*2+2,$AA32)*1,INDEX(femaleQT,AI$22*2+2,$AA32)*1),_xlpm.time,_xlpm.timeStr*1,IF(AND(LEN(_xlpm.timeStr)=6,LEN(Q32)-LEN(_xlpm.timeStr)=2),IF(_xlpm.time&gt;_xlpm.LLT,"Too Slow",IF(_xlpm.time&lt;_xlpm.ULT,"Too Fast","OK")),IF(_xlpm.timeStr="NT","NT","Invalid Format"))))</f>
        <v/>
      </c>
      <c r="AK32" s="12" t="str" cm="1">
        <f t="array" ref="AK32">IF(OR($AA32=0,R32=""),"",_xlfn.LET(_xlpm.timeStr,SUBSTITUTE(R32,".",""),_xlpm.LLT,IF(Entry!$H32="Boy",INDEX(maleQT,AJ$22*2+1,$AA32)*1,INDEX(femaleQT,AJ$22*2+1,$AA32)*1),_xlpm.ULT,IF(Entry!$H32="Boy",INDEX(maleQT,AJ$22*2+2,$AA32)*1,INDEX(femaleQT,AJ$22*2+2,$AA32)*1),_xlpm.time,_xlpm.timeStr*1,IF(AND(LEN(_xlpm.timeStr)=6,LEN(R32)-LEN(_xlpm.timeStr)=2),IF(_xlpm.time&gt;_xlpm.LLT,"Too Slow",IF(_xlpm.time&lt;_xlpm.ULT,"Too Fast","OK")),IF(_xlpm.timeStr="NT","NT","Invalid Format"))))</f>
        <v/>
      </c>
      <c r="AL32" s="12" t="str" cm="1">
        <f t="array" ref="AL32">IF(OR($AA32=0,S32=""),"",_xlfn.LET(_xlpm.timeStr,SUBSTITUTE(S32,".",""),_xlpm.LLT,IF(Entry!$H32="Boy",INDEX(maleQT,AK$22*2+1,$AA32)*1,INDEX(femaleQT,AK$22*2+1,$AA32)*1),_xlpm.ULT,IF(Entry!$H32="Boy",INDEX(maleQT,AK$22*2+2,$AA32)*1,INDEX(femaleQT,AK$22*2+2,$AA32)*1),_xlpm.time,_xlpm.timeStr*1,IF(AND(LEN(_xlpm.timeStr)=6,LEN(S32)-LEN(_xlpm.timeStr)=2),IF(_xlpm.time&gt;_xlpm.LLT,"Too Slow",IF(_xlpm.time&lt;_xlpm.ULT,"Too Fast","OK")),IF(_xlpm.timeStr="NT","NT","Invalid Format"))))</f>
        <v/>
      </c>
      <c r="AM32" s="12" t="str" cm="1">
        <f t="array" ref="AM32">IF(OR($AA32=0,T32=""),"",_xlfn.LET(_xlpm.timeStr,SUBSTITUTE(T32,".",""),_xlpm.LLT,IF(Entry!$H32="Boy",INDEX(maleQT,AL$22*2+1,$AA32)*1,INDEX(femaleQT,AL$22*2+1,$AA32)*1),_xlpm.ULT,IF(Entry!$H32="Boy",INDEX(maleQT,AL$22*2+2,$AA32)*1,INDEX(femaleQT,AL$22*2+2,$AA32)*1),_xlpm.time,_xlpm.timeStr*1,IF(AND(LEN(_xlpm.timeStr)=6,LEN(T32)-LEN(_xlpm.timeStr)=2),IF(_xlpm.time&gt;_xlpm.LLT,"Too Slow",IF(_xlpm.time&lt;_xlpm.ULT,"Too Fast","OK")),IF(_xlpm.timeStr="NT","NT","Invalid Format"))))</f>
        <v/>
      </c>
      <c r="AN32" s="12" t="str" cm="1">
        <f t="array" ref="AN32">IF(OR($AA32=0,U32=""),"",_xlfn.LET(_xlpm.timeStr,SUBSTITUTE(U32,".",""),_xlpm.LLT,IF(Entry!$H32="Boy",INDEX(maleQT,AM$22*2+1,$AA32)*1,INDEX(femaleQT,AM$22*2+1,$AA32)*1),_xlpm.ULT,IF(Entry!$H32="Boy",INDEX(maleQT,AM$22*2+2,$AA32)*1,INDEX(femaleQT,AM$22*2+2,$AA32)*1),_xlpm.time,_xlpm.timeStr*1,IF(AND(LEN(_xlpm.timeStr)=6,LEN(U32)-LEN(_xlpm.timeStr)=2),IF(_xlpm.time&gt;_xlpm.LLT,"Too Slow",IF(_xlpm.time&lt;_xlpm.ULT,"Too Fast","OK")),IF(_xlpm.timeStr="NT","NT","Invalid Format"))))</f>
        <v/>
      </c>
      <c r="AO32" s="12" t="str" cm="1">
        <f t="array" ref="AO32">IF(OR($AA32=0,V32=""),"",_xlfn.LET(_xlpm.timeStr,SUBSTITUTE(V32,".",""),_xlpm.LLT,IF(Entry!$H32="Boy",INDEX(maleQT,AN$22*2+1,$AA32)*1,INDEX(femaleQT,AN$22*2+1,$AA32)*1),_xlpm.ULT,IF(Entry!$H32="Boy",INDEX(maleQT,AN$22*2+2,$AA32)*1,INDEX(femaleQT,AN$22*2+2,$AA32)*1),_xlpm.time,_xlpm.timeStr*1,IF(AND(LEN(_xlpm.timeStr)=6,LEN(V32)-LEN(_xlpm.timeStr)=2),IF(_xlpm.time&gt;_xlpm.LLT,"Too Slow",IF(_xlpm.time&lt;_xlpm.ULT,"Too Fast","OK")),IF(_xlpm.timeStr="NT","NT","Invalid Format"))))</f>
        <v/>
      </c>
      <c r="AP32" s="12" t="str" cm="1">
        <f t="array" ref="AP32">IF(OR($AA32=0,W32=""),"",_xlfn.LET(_xlpm.timeStr,SUBSTITUTE(W32,".",""),_xlpm.LLT,IF(Entry!$H32="Boy",INDEX(maleQT,AO$22*2+1,$AA32)*1,INDEX(femaleQT,AO$22*2+1,$AA32)*1),_xlpm.ULT,IF(Entry!$H32="Boy",INDEX(maleQT,AO$22*2+2,$AA32)*1,INDEX(femaleQT,AO$22*2+2,$AA32)*1),_xlpm.time,_xlpm.timeStr*1,IF(AND(LEN(_xlpm.timeStr)=6,LEN(W32)-LEN(_xlpm.timeStr)=2),IF(_xlpm.time&gt;_xlpm.LLT,"Too Slow",IF(_xlpm.time&lt;_xlpm.ULT,"Too Fast","OK")),IF(_xlpm.timeStr="NT","NT","Invalid Format"))))</f>
        <v/>
      </c>
    </row>
    <row r="33" spans="1:42" x14ac:dyDescent="0.55000000000000004">
      <c r="A33" s="22" t="str">
        <f t="shared" si="30"/>
        <v/>
      </c>
      <c r="B33" s="22" t="str">
        <f t="shared" si="34"/>
        <v/>
      </c>
      <c r="C33" s="1"/>
      <c r="D33" s="1"/>
      <c r="E33" s="1"/>
      <c r="F33" s="1"/>
      <c r="G33" s="24"/>
      <c r="H33" s="1"/>
      <c r="I33" s="25"/>
      <c r="J33" s="25"/>
      <c r="K33" s="25"/>
      <c r="L33" s="25"/>
      <c r="M33" s="25"/>
      <c r="N33" s="25"/>
      <c r="O33" s="25"/>
      <c r="P33" s="25"/>
      <c r="Q33" s="25"/>
      <c r="R33" s="25"/>
      <c r="S33" s="25"/>
      <c r="T33" s="25"/>
      <c r="U33" s="25"/>
      <c r="V33" s="25"/>
      <c r="W33" s="25"/>
      <c r="X33" s="12" t="str">
        <f t="shared" si="35"/>
        <v/>
      </c>
      <c r="Y33" s="12" t="str">
        <f t="shared" si="31"/>
        <v/>
      </c>
      <c r="Z33" s="12" t="str">
        <f t="shared" si="32"/>
        <v/>
      </c>
      <c r="AA33" s="12" t="str">
        <f t="shared" si="33"/>
        <v/>
      </c>
      <c r="AB33" s="12" t="str" cm="1">
        <f t="array" ref="AB33">IF(OR($AA33=0,I33=""),"",_xlfn.LET(_xlpm.timeStr,SUBSTITUTE(I33,".",""),_xlpm.LLT,IF(Entry!$H33="Boy",INDEX(maleQT,AA$22*2+1,$AA33)*1,INDEX(femaleQT,AA$22*2+1,$AA33)*1),_xlpm.ULT,IF(Entry!$H33="Boy",INDEX(maleQT,AA$22*2+2,$AA33)*1,INDEX(femaleQT,AA$22*2+2,$AA33)*1),_xlpm.time,_xlpm.timeStr*1,IF(AND(LEN(_xlpm.timeStr)=6,LEN(I33)-LEN(_xlpm.timeStr)=2),IF(_xlpm.time&gt;_xlpm.LLT,"Too Slow",IF(_xlpm.time&lt;_xlpm.ULT,"Too Fast","OK")),IF(_xlpm.timeStr="NT","NT","Invalid Format"))))</f>
        <v/>
      </c>
      <c r="AC33" s="12" t="str" cm="1">
        <f t="array" ref="AC33">IF(OR($AA33=0,J33=""),"",_xlfn.LET(_xlpm.timeStr,SUBSTITUTE(J33,".",""),_xlpm.LLT,IF(Entry!$H33="Boy",INDEX(maleQT,AB$22*2+1,$AA33)*1,INDEX(femaleQT,AB$22*2+1,$AA33)*1),_xlpm.ULT,IF(Entry!$H33="Boy",INDEX(maleQT,AB$22*2+2,$AA33)*1,INDEX(femaleQT,AB$22*2+2,$AA33)*1),_xlpm.time,_xlpm.timeStr*1,IF(AND(LEN(_xlpm.timeStr)=6,LEN(J33)-LEN(_xlpm.timeStr)=2),IF(_xlpm.time&gt;_xlpm.LLT,"Too Slow",IF(_xlpm.time&lt;_xlpm.ULT,"Too Fast","OK")),IF(_xlpm.timeStr="NT","NT","Invalid Format"))))</f>
        <v/>
      </c>
      <c r="AD33" s="12" t="str" cm="1">
        <f t="array" ref="AD33">IF(OR($AA33=0,K33=""),"",_xlfn.LET(_xlpm.timeStr,SUBSTITUTE(K33,".",""),_xlpm.LLT,IF(Entry!$H33="Boy",INDEX(maleQT,AC$22*2+1,$AA33)*1,INDEX(femaleQT,AC$22*2+1,$AA33)*1),_xlpm.ULT,IF(Entry!$H33="Boy",INDEX(maleQT,AC$22*2+2,$AA33)*1,INDEX(femaleQT,AC$22*2+2,$AA33)*1),_xlpm.time,_xlpm.timeStr*1,IF(AND(LEN(_xlpm.timeStr)=6,LEN(K33)-LEN(_xlpm.timeStr)=2),IF(_xlpm.time&gt;_xlpm.LLT,"Too Slow",IF(_xlpm.time&lt;_xlpm.ULT,"Too Fast","OK")),IF(_xlpm.timeStr="NT","NT","Invalid Format"))))</f>
        <v/>
      </c>
      <c r="AE33" s="12" t="str" cm="1">
        <f t="array" ref="AE33">IF(OR($AA33=0,L33=""),"",_xlfn.LET(_xlpm.timeStr,SUBSTITUTE(L33,".",""),_xlpm.LLT,IF(Entry!$H33="Boy",INDEX(maleQT,AD$22*2+1,$AA33)*1,INDEX(femaleQT,AD$22*2+1,$AA33)*1),_xlpm.ULT,IF(Entry!$H33="Boy",INDEX(maleQT,AD$22*2+2,$AA33)*1,INDEX(femaleQT,AD$22*2+2,$AA33)*1),_xlpm.time,_xlpm.timeStr*1,IF(AND(LEN(_xlpm.timeStr)=6,LEN(L33)-LEN(_xlpm.timeStr)=2),IF(_xlpm.time&gt;_xlpm.LLT,"Too Slow",IF(_xlpm.time&lt;_xlpm.ULT,"Too Fast","OK")),IF(_xlpm.timeStr="NT","NT","Invalid Format"))))</f>
        <v/>
      </c>
      <c r="AF33" s="12" t="str" cm="1">
        <f t="array" ref="AF33">IF(OR($AA33=0,M33=""),"",_xlfn.LET(_xlpm.timeStr,SUBSTITUTE(M33,".",""),_xlpm.LLT,IF(Entry!$H33="Boy",INDEX(maleQT,AE$22*2+1,$AA33)*1,INDEX(femaleQT,AE$22*2+1,$AA33)*1),_xlpm.ULT,IF(Entry!$H33="Boy",INDEX(maleQT,AE$22*2+2,$AA33)*1,INDEX(femaleQT,AE$22*2+2,$AA33)*1),_xlpm.time,_xlpm.timeStr*1,IF(AND(LEN(_xlpm.timeStr)=6,LEN(M33)-LEN(_xlpm.timeStr)=2),IF(_xlpm.time&gt;_xlpm.LLT,"Too Slow",IF(_xlpm.time&lt;_xlpm.ULT,"Too Fast","OK")),IF(_xlpm.timeStr="NT","NT","Invalid Format"))))</f>
        <v/>
      </c>
      <c r="AG33" s="12" t="str" cm="1">
        <f t="array" ref="AG33">IF(OR($AA33=0,N33=""),"",_xlfn.LET(_xlpm.timeStr,SUBSTITUTE(N33,".",""),_xlpm.LLT,IF(Entry!$H33="Boy",INDEX(maleQT,AF$22*2+1,$AA33)*1,INDEX(femaleQT,AF$22*2+1,$AA33)*1),_xlpm.ULT,IF(Entry!$H33="Boy",INDEX(maleQT,AF$22*2+2,$AA33)*1,INDEX(femaleQT,AF$22*2+2,$AA33)*1),_xlpm.time,_xlpm.timeStr*1,IF(AND(LEN(_xlpm.timeStr)=6,LEN(N33)-LEN(_xlpm.timeStr)=2),IF(_xlpm.time&gt;_xlpm.LLT,"Too Slow",IF(_xlpm.time&lt;_xlpm.ULT,"Too Fast","OK")),IF(_xlpm.timeStr="NT","NT","Invalid Format"))))</f>
        <v/>
      </c>
      <c r="AH33" s="12" t="str" cm="1">
        <f t="array" ref="AH33">IF(OR($AA33=0,O33=""),"",_xlfn.LET(_xlpm.timeStr,SUBSTITUTE(O33,".",""),_xlpm.LLT,IF(Entry!$H33="Boy",INDEX(maleQT,AG$22*2+1,$AA33)*1,INDEX(femaleQT,AG$22*2+1,$AA33)*1),_xlpm.ULT,IF(Entry!$H33="Boy",INDEX(maleQT,AG$22*2+2,$AA33)*1,INDEX(femaleQT,AG$22*2+2,$AA33)*1),_xlpm.time,_xlpm.timeStr*1,IF(AND(LEN(_xlpm.timeStr)=6,LEN(O33)-LEN(_xlpm.timeStr)=2),IF(_xlpm.time&gt;_xlpm.LLT,"Too Slow",IF(_xlpm.time&lt;_xlpm.ULT,"Too Fast","OK")),IF(_xlpm.timeStr="NT","NT","Invalid Format"))))</f>
        <v/>
      </c>
      <c r="AI33" s="12" t="str" cm="1">
        <f t="array" ref="AI33">IF(OR($AA33=0,P33=""),"",_xlfn.LET(_xlpm.timeStr,SUBSTITUTE(P33,".",""),_xlpm.LLT,IF(Entry!$H33="Boy",INDEX(maleQT,AH$22*2+1,$AA33)*1,INDEX(femaleQT,AH$22*2+1,$AA33)*1),_xlpm.ULT,IF(Entry!$H33="Boy",INDEX(maleQT,AH$22*2+2,$AA33)*1,INDEX(femaleQT,AH$22*2+2,$AA33)*1),_xlpm.time,_xlpm.timeStr*1,IF(AND(LEN(_xlpm.timeStr)=6,LEN(P33)-LEN(_xlpm.timeStr)=2),IF(_xlpm.time&gt;_xlpm.LLT,"Too Slow",IF(_xlpm.time&lt;_xlpm.ULT,"Too Fast","OK")),IF(_xlpm.timeStr="NT","NT","Invalid Format"))))</f>
        <v/>
      </c>
      <c r="AJ33" s="12" t="str" cm="1">
        <f t="array" ref="AJ33">IF(OR($AA33=0,Q33=""),"",_xlfn.LET(_xlpm.timeStr,SUBSTITUTE(Q33,".",""),_xlpm.LLT,IF(Entry!$H33="Boy",INDEX(maleQT,AI$22*2+1,$AA33)*1,INDEX(femaleQT,AI$22*2+1,$AA33)*1),_xlpm.ULT,IF(Entry!$H33="Boy",INDEX(maleQT,AI$22*2+2,$AA33)*1,INDEX(femaleQT,AI$22*2+2,$AA33)*1),_xlpm.time,_xlpm.timeStr*1,IF(AND(LEN(_xlpm.timeStr)=6,LEN(Q33)-LEN(_xlpm.timeStr)=2),IF(_xlpm.time&gt;_xlpm.LLT,"Too Slow",IF(_xlpm.time&lt;_xlpm.ULT,"Too Fast","OK")),IF(_xlpm.timeStr="NT","NT","Invalid Format"))))</f>
        <v/>
      </c>
      <c r="AK33" s="12" t="str" cm="1">
        <f t="array" ref="AK33">IF(OR($AA33=0,R33=""),"",_xlfn.LET(_xlpm.timeStr,SUBSTITUTE(R33,".",""),_xlpm.LLT,IF(Entry!$H33="Boy",INDEX(maleQT,AJ$22*2+1,$AA33)*1,INDEX(femaleQT,AJ$22*2+1,$AA33)*1),_xlpm.ULT,IF(Entry!$H33="Boy",INDEX(maleQT,AJ$22*2+2,$AA33)*1,INDEX(femaleQT,AJ$22*2+2,$AA33)*1),_xlpm.time,_xlpm.timeStr*1,IF(AND(LEN(_xlpm.timeStr)=6,LEN(R33)-LEN(_xlpm.timeStr)=2),IF(_xlpm.time&gt;_xlpm.LLT,"Too Slow",IF(_xlpm.time&lt;_xlpm.ULT,"Too Fast","OK")),IF(_xlpm.timeStr="NT","NT","Invalid Format"))))</f>
        <v/>
      </c>
      <c r="AL33" s="12" t="str" cm="1">
        <f t="array" ref="AL33">IF(OR($AA33=0,S33=""),"",_xlfn.LET(_xlpm.timeStr,SUBSTITUTE(S33,".",""),_xlpm.LLT,IF(Entry!$H33="Boy",INDEX(maleQT,AK$22*2+1,$AA33)*1,INDEX(femaleQT,AK$22*2+1,$AA33)*1),_xlpm.ULT,IF(Entry!$H33="Boy",INDEX(maleQT,AK$22*2+2,$AA33)*1,INDEX(femaleQT,AK$22*2+2,$AA33)*1),_xlpm.time,_xlpm.timeStr*1,IF(AND(LEN(_xlpm.timeStr)=6,LEN(S33)-LEN(_xlpm.timeStr)=2),IF(_xlpm.time&gt;_xlpm.LLT,"Too Slow",IF(_xlpm.time&lt;_xlpm.ULT,"Too Fast","OK")),IF(_xlpm.timeStr="NT","NT","Invalid Format"))))</f>
        <v/>
      </c>
      <c r="AM33" s="12" t="str" cm="1">
        <f t="array" ref="AM33">IF(OR($AA33=0,T33=""),"",_xlfn.LET(_xlpm.timeStr,SUBSTITUTE(T33,".",""),_xlpm.LLT,IF(Entry!$H33="Boy",INDEX(maleQT,AL$22*2+1,$AA33)*1,INDEX(femaleQT,AL$22*2+1,$AA33)*1),_xlpm.ULT,IF(Entry!$H33="Boy",INDEX(maleQT,AL$22*2+2,$AA33)*1,INDEX(femaleQT,AL$22*2+2,$AA33)*1),_xlpm.time,_xlpm.timeStr*1,IF(AND(LEN(_xlpm.timeStr)=6,LEN(T33)-LEN(_xlpm.timeStr)=2),IF(_xlpm.time&gt;_xlpm.LLT,"Too Slow",IF(_xlpm.time&lt;_xlpm.ULT,"Too Fast","OK")),IF(_xlpm.timeStr="NT","NT","Invalid Format"))))</f>
        <v/>
      </c>
      <c r="AN33" s="12" t="str" cm="1">
        <f t="array" ref="AN33">IF(OR($AA33=0,U33=""),"",_xlfn.LET(_xlpm.timeStr,SUBSTITUTE(U33,".",""),_xlpm.LLT,IF(Entry!$H33="Boy",INDEX(maleQT,AM$22*2+1,$AA33)*1,INDEX(femaleQT,AM$22*2+1,$AA33)*1),_xlpm.ULT,IF(Entry!$H33="Boy",INDEX(maleQT,AM$22*2+2,$AA33)*1,INDEX(femaleQT,AM$22*2+2,$AA33)*1),_xlpm.time,_xlpm.timeStr*1,IF(AND(LEN(_xlpm.timeStr)=6,LEN(U33)-LEN(_xlpm.timeStr)=2),IF(_xlpm.time&gt;_xlpm.LLT,"Too Slow",IF(_xlpm.time&lt;_xlpm.ULT,"Too Fast","OK")),IF(_xlpm.timeStr="NT","NT","Invalid Format"))))</f>
        <v/>
      </c>
      <c r="AO33" s="12" t="str" cm="1">
        <f t="array" ref="AO33">IF(OR($AA33=0,V33=""),"",_xlfn.LET(_xlpm.timeStr,SUBSTITUTE(V33,".",""),_xlpm.LLT,IF(Entry!$H33="Boy",INDEX(maleQT,AN$22*2+1,$AA33)*1,INDEX(femaleQT,AN$22*2+1,$AA33)*1),_xlpm.ULT,IF(Entry!$H33="Boy",INDEX(maleQT,AN$22*2+2,$AA33)*1,INDEX(femaleQT,AN$22*2+2,$AA33)*1),_xlpm.time,_xlpm.timeStr*1,IF(AND(LEN(_xlpm.timeStr)=6,LEN(V33)-LEN(_xlpm.timeStr)=2),IF(_xlpm.time&gt;_xlpm.LLT,"Too Slow",IF(_xlpm.time&lt;_xlpm.ULT,"Too Fast","OK")),IF(_xlpm.timeStr="NT","NT","Invalid Format"))))</f>
        <v/>
      </c>
      <c r="AP33" s="12" t="str" cm="1">
        <f t="array" ref="AP33">IF(OR($AA33=0,W33=""),"",_xlfn.LET(_xlpm.timeStr,SUBSTITUTE(W33,".",""),_xlpm.LLT,IF(Entry!$H33="Boy",INDEX(maleQT,AO$22*2+1,$AA33)*1,INDEX(femaleQT,AO$22*2+1,$AA33)*1),_xlpm.ULT,IF(Entry!$H33="Boy",INDEX(maleQT,AO$22*2+2,$AA33)*1,INDEX(femaleQT,AO$22*2+2,$AA33)*1),_xlpm.time,_xlpm.timeStr*1,IF(AND(LEN(_xlpm.timeStr)=6,LEN(W33)-LEN(_xlpm.timeStr)=2),IF(_xlpm.time&gt;_xlpm.LLT,"Too Slow",IF(_xlpm.time&lt;_xlpm.ULT,"Too Fast","OK")),IF(_xlpm.timeStr="NT","NT","Invalid Format"))))</f>
        <v/>
      </c>
    </row>
    <row r="34" spans="1:42" x14ac:dyDescent="0.55000000000000004">
      <c r="A34" s="22" t="str">
        <f t="shared" si="30"/>
        <v/>
      </c>
      <c r="B34" s="22" t="str">
        <f t="shared" si="34"/>
        <v/>
      </c>
      <c r="C34" s="1"/>
      <c r="D34" s="1"/>
      <c r="E34" s="1"/>
      <c r="F34" s="1"/>
      <c r="G34" s="24"/>
      <c r="H34" s="1"/>
      <c r="I34" s="25"/>
      <c r="J34" s="25"/>
      <c r="K34" s="25"/>
      <c r="L34" s="25"/>
      <c r="M34" s="25"/>
      <c r="N34" s="25"/>
      <c r="O34" s="25"/>
      <c r="P34" s="25"/>
      <c r="Q34" s="25"/>
      <c r="R34" s="25"/>
      <c r="S34" s="25"/>
      <c r="T34" s="25"/>
      <c r="U34" s="25"/>
      <c r="V34" s="25"/>
      <c r="W34" s="25"/>
      <c r="X34" s="12" t="str">
        <f t="shared" si="35"/>
        <v/>
      </c>
      <c r="Y34" s="12" t="str">
        <f t="shared" si="31"/>
        <v/>
      </c>
      <c r="Z34" s="12" t="str">
        <f t="shared" si="32"/>
        <v/>
      </c>
      <c r="AA34" s="12" t="str">
        <f t="shared" si="33"/>
        <v/>
      </c>
      <c r="AB34" s="12" t="str" cm="1">
        <f t="array" ref="AB34">IF(OR($AA34=0,I34=""),"",_xlfn.LET(_xlpm.timeStr,SUBSTITUTE(I34,".",""),_xlpm.LLT,IF(Entry!$H34="Boy",INDEX(maleQT,AA$22*2+1,$AA34)*1,INDEX(femaleQT,AA$22*2+1,$AA34)*1),_xlpm.ULT,IF(Entry!$H34="Boy",INDEX(maleQT,AA$22*2+2,$AA34)*1,INDEX(femaleQT,AA$22*2+2,$AA34)*1),_xlpm.time,_xlpm.timeStr*1,IF(AND(LEN(_xlpm.timeStr)=6,LEN(I34)-LEN(_xlpm.timeStr)=2),IF(_xlpm.time&gt;_xlpm.LLT,"Too Slow",IF(_xlpm.time&lt;_xlpm.ULT,"Too Fast","OK")),IF(_xlpm.timeStr="NT","NT","Invalid Format"))))</f>
        <v/>
      </c>
      <c r="AC34" s="12" t="str" cm="1">
        <f t="array" ref="AC34">IF(OR($AA34=0,J34=""),"",_xlfn.LET(_xlpm.timeStr,SUBSTITUTE(J34,".",""),_xlpm.LLT,IF(Entry!$H34="Boy",INDEX(maleQT,AB$22*2+1,$AA34)*1,INDEX(femaleQT,AB$22*2+1,$AA34)*1),_xlpm.ULT,IF(Entry!$H34="Boy",INDEX(maleQT,AB$22*2+2,$AA34)*1,INDEX(femaleQT,AB$22*2+2,$AA34)*1),_xlpm.time,_xlpm.timeStr*1,IF(AND(LEN(_xlpm.timeStr)=6,LEN(J34)-LEN(_xlpm.timeStr)=2),IF(_xlpm.time&gt;_xlpm.LLT,"Too Slow",IF(_xlpm.time&lt;_xlpm.ULT,"Too Fast","OK")),IF(_xlpm.timeStr="NT","NT","Invalid Format"))))</f>
        <v/>
      </c>
      <c r="AD34" s="12" t="str" cm="1">
        <f t="array" ref="AD34">IF(OR($AA34=0,K34=""),"",_xlfn.LET(_xlpm.timeStr,SUBSTITUTE(K34,".",""),_xlpm.LLT,IF(Entry!$H34="Boy",INDEX(maleQT,AC$22*2+1,$AA34)*1,INDEX(femaleQT,AC$22*2+1,$AA34)*1),_xlpm.ULT,IF(Entry!$H34="Boy",INDEX(maleQT,AC$22*2+2,$AA34)*1,INDEX(femaleQT,AC$22*2+2,$AA34)*1),_xlpm.time,_xlpm.timeStr*1,IF(AND(LEN(_xlpm.timeStr)=6,LEN(K34)-LEN(_xlpm.timeStr)=2),IF(_xlpm.time&gt;_xlpm.LLT,"Too Slow",IF(_xlpm.time&lt;_xlpm.ULT,"Too Fast","OK")),IF(_xlpm.timeStr="NT","NT","Invalid Format"))))</f>
        <v/>
      </c>
      <c r="AE34" s="12" t="str" cm="1">
        <f t="array" ref="AE34">IF(OR($AA34=0,L34=""),"",_xlfn.LET(_xlpm.timeStr,SUBSTITUTE(L34,".",""),_xlpm.LLT,IF(Entry!$H34="Boy",INDEX(maleQT,AD$22*2+1,$AA34)*1,INDEX(femaleQT,AD$22*2+1,$AA34)*1),_xlpm.ULT,IF(Entry!$H34="Boy",INDEX(maleQT,AD$22*2+2,$AA34)*1,INDEX(femaleQT,AD$22*2+2,$AA34)*1),_xlpm.time,_xlpm.timeStr*1,IF(AND(LEN(_xlpm.timeStr)=6,LEN(L34)-LEN(_xlpm.timeStr)=2),IF(_xlpm.time&gt;_xlpm.LLT,"Too Slow",IF(_xlpm.time&lt;_xlpm.ULT,"Too Fast","OK")),IF(_xlpm.timeStr="NT","NT","Invalid Format"))))</f>
        <v/>
      </c>
      <c r="AF34" s="12" t="str" cm="1">
        <f t="array" ref="AF34">IF(OR($AA34=0,M34=""),"",_xlfn.LET(_xlpm.timeStr,SUBSTITUTE(M34,".",""),_xlpm.LLT,IF(Entry!$H34="Boy",INDEX(maleQT,AE$22*2+1,$AA34)*1,INDEX(femaleQT,AE$22*2+1,$AA34)*1),_xlpm.ULT,IF(Entry!$H34="Boy",INDEX(maleQT,AE$22*2+2,$AA34)*1,INDEX(femaleQT,AE$22*2+2,$AA34)*1),_xlpm.time,_xlpm.timeStr*1,IF(AND(LEN(_xlpm.timeStr)=6,LEN(M34)-LEN(_xlpm.timeStr)=2),IF(_xlpm.time&gt;_xlpm.LLT,"Too Slow",IF(_xlpm.time&lt;_xlpm.ULT,"Too Fast","OK")),IF(_xlpm.timeStr="NT","NT","Invalid Format"))))</f>
        <v/>
      </c>
      <c r="AG34" s="12" t="str" cm="1">
        <f t="array" ref="AG34">IF(OR($AA34=0,N34=""),"",_xlfn.LET(_xlpm.timeStr,SUBSTITUTE(N34,".",""),_xlpm.LLT,IF(Entry!$H34="Boy",INDEX(maleQT,AF$22*2+1,$AA34)*1,INDEX(femaleQT,AF$22*2+1,$AA34)*1),_xlpm.ULT,IF(Entry!$H34="Boy",INDEX(maleQT,AF$22*2+2,$AA34)*1,INDEX(femaleQT,AF$22*2+2,$AA34)*1),_xlpm.time,_xlpm.timeStr*1,IF(AND(LEN(_xlpm.timeStr)=6,LEN(N34)-LEN(_xlpm.timeStr)=2),IF(_xlpm.time&gt;_xlpm.LLT,"Too Slow",IF(_xlpm.time&lt;_xlpm.ULT,"Too Fast","OK")),IF(_xlpm.timeStr="NT","NT","Invalid Format"))))</f>
        <v/>
      </c>
      <c r="AH34" s="12" t="str" cm="1">
        <f t="array" ref="AH34">IF(OR($AA34=0,O34=""),"",_xlfn.LET(_xlpm.timeStr,SUBSTITUTE(O34,".",""),_xlpm.LLT,IF(Entry!$H34="Boy",INDEX(maleQT,AG$22*2+1,$AA34)*1,INDEX(femaleQT,AG$22*2+1,$AA34)*1),_xlpm.ULT,IF(Entry!$H34="Boy",INDEX(maleQT,AG$22*2+2,$AA34)*1,INDEX(femaleQT,AG$22*2+2,$AA34)*1),_xlpm.time,_xlpm.timeStr*1,IF(AND(LEN(_xlpm.timeStr)=6,LEN(O34)-LEN(_xlpm.timeStr)=2),IF(_xlpm.time&gt;_xlpm.LLT,"Too Slow",IF(_xlpm.time&lt;_xlpm.ULT,"Too Fast","OK")),IF(_xlpm.timeStr="NT","NT","Invalid Format"))))</f>
        <v/>
      </c>
      <c r="AI34" s="12" t="str" cm="1">
        <f t="array" ref="AI34">IF(OR($AA34=0,P34=""),"",_xlfn.LET(_xlpm.timeStr,SUBSTITUTE(P34,".",""),_xlpm.LLT,IF(Entry!$H34="Boy",INDEX(maleQT,AH$22*2+1,$AA34)*1,INDEX(femaleQT,AH$22*2+1,$AA34)*1),_xlpm.ULT,IF(Entry!$H34="Boy",INDEX(maleQT,AH$22*2+2,$AA34)*1,INDEX(femaleQT,AH$22*2+2,$AA34)*1),_xlpm.time,_xlpm.timeStr*1,IF(AND(LEN(_xlpm.timeStr)=6,LEN(P34)-LEN(_xlpm.timeStr)=2),IF(_xlpm.time&gt;_xlpm.LLT,"Too Slow",IF(_xlpm.time&lt;_xlpm.ULT,"Too Fast","OK")),IF(_xlpm.timeStr="NT","NT","Invalid Format"))))</f>
        <v/>
      </c>
      <c r="AJ34" s="12" t="str" cm="1">
        <f t="array" ref="AJ34">IF(OR($AA34=0,Q34=""),"",_xlfn.LET(_xlpm.timeStr,SUBSTITUTE(Q34,".",""),_xlpm.LLT,IF(Entry!$H34="Boy",INDEX(maleQT,AI$22*2+1,$AA34)*1,INDEX(femaleQT,AI$22*2+1,$AA34)*1),_xlpm.ULT,IF(Entry!$H34="Boy",INDEX(maleQT,AI$22*2+2,$AA34)*1,INDEX(femaleQT,AI$22*2+2,$AA34)*1),_xlpm.time,_xlpm.timeStr*1,IF(AND(LEN(_xlpm.timeStr)=6,LEN(Q34)-LEN(_xlpm.timeStr)=2),IF(_xlpm.time&gt;_xlpm.LLT,"Too Slow",IF(_xlpm.time&lt;_xlpm.ULT,"Too Fast","OK")),IF(_xlpm.timeStr="NT","NT","Invalid Format"))))</f>
        <v/>
      </c>
      <c r="AK34" s="12" t="str" cm="1">
        <f t="array" ref="AK34">IF(OR($AA34=0,R34=""),"",_xlfn.LET(_xlpm.timeStr,SUBSTITUTE(R34,".",""),_xlpm.LLT,IF(Entry!$H34="Boy",INDEX(maleQT,AJ$22*2+1,$AA34)*1,INDEX(femaleQT,AJ$22*2+1,$AA34)*1),_xlpm.ULT,IF(Entry!$H34="Boy",INDEX(maleQT,AJ$22*2+2,$AA34)*1,INDEX(femaleQT,AJ$22*2+2,$AA34)*1),_xlpm.time,_xlpm.timeStr*1,IF(AND(LEN(_xlpm.timeStr)=6,LEN(R34)-LEN(_xlpm.timeStr)=2),IF(_xlpm.time&gt;_xlpm.LLT,"Too Slow",IF(_xlpm.time&lt;_xlpm.ULT,"Too Fast","OK")),IF(_xlpm.timeStr="NT","NT","Invalid Format"))))</f>
        <v/>
      </c>
      <c r="AL34" s="12" t="str" cm="1">
        <f t="array" ref="AL34">IF(OR($AA34=0,S34=""),"",_xlfn.LET(_xlpm.timeStr,SUBSTITUTE(S34,".",""),_xlpm.LLT,IF(Entry!$H34="Boy",INDEX(maleQT,AK$22*2+1,$AA34)*1,INDEX(femaleQT,AK$22*2+1,$AA34)*1),_xlpm.ULT,IF(Entry!$H34="Boy",INDEX(maleQT,AK$22*2+2,$AA34)*1,INDEX(femaleQT,AK$22*2+2,$AA34)*1),_xlpm.time,_xlpm.timeStr*1,IF(AND(LEN(_xlpm.timeStr)=6,LEN(S34)-LEN(_xlpm.timeStr)=2),IF(_xlpm.time&gt;_xlpm.LLT,"Too Slow",IF(_xlpm.time&lt;_xlpm.ULT,"Too Fast","OK")),IF(_xlpm.timeStr="NT","NT","Invalid Format"))))</f>
        <v/>
      </c>
      <c r="AM34" s="12" t="str" cm="1">
        <f t="array" ref="AM34">IF(OR($AA34=0,T34=""),"",_xlfn.LET(_xlpm.timeStr,SUBSTITUTE(T34,".",""),_xlpm.LLT,IF(Entry!$H34="Boy",INDEX(maleQT,AL$22*2+1,$AA34)*1,INDEX(femaleQT,AL$22*2+1,$AA34)*1),_xlpm.ULT,IF(Entry!$H34="Boy",INDEX(maleQT,AL$22*2+2,$AA34)*1,INDEX(femaleQT,AL$22*2+2,$AA34)*1),_xlpm.time,_xlpm.timeStr*1,IF(AND(LEN(_xlpm.timeStr)=6,LEN(T34)-LEN(_xlpm.timeStr)=2),IF(_xlpm.time&gt;_xlpm.LLT,"Too Slow",IF(_xlpm.time&lt;_xlpm.ULT,"Too Fast","OK")),IF(_xlpm.timeStr="NT","NT","Invalid Format"))))</f>
        <v/>
      </c>
      <c r="AN34" s="12" t="str" cm="1">
        <f t="array" ref="AN34">IF(OR($AA34=0,U34=""),"",_xlfn.LET(_xlpm.timeStr,SUBSTITUTE(U34,".",""),_xlpm.LLT,IF(Entry!$H34="Boy",INDEX(maleQT,AM$22*2+1,$AA34)*1,INDEX(femaleQT,AM$22*2+1,$AA34)*1),_xlpm.ULT,IF(Entry!$H34="Boy",INDEX(maleQT,AM$22*2+2,$AA34)*1,INDEX(femaleQT,AM$22*2+2,$AA34)*1),_xlpm.time,_xlpm.timeStr*1,IF(AND(LEN(_xlpm.timeStr)=6,LEN(U34)-LEN(_xlpm.timeStr)=2),IF(_xlpm.time&gt;_xlpm.LLT,"Too Slow",IF(_xlpm.time&lt;_xlpm.ULT,"Too Fast","OK")),IF(_xlpm.timeStr="NT","NT","Invalid Format"))))</f>
        <v/>
      </c>
      <c r="AO34" s="12" t="str" cm="1">
        <f t="array" ref="AO34">IF(OR($AA34=0,V34=""),"",_xlfn.LET(_xlpm.timeStr,SUBSTITUTE(V34,".",""),_xlpm.LLT,IF(Entry!$H34="Boy",INDEX(maleQT,AN$22*2+1,$AA34)*1,INDEX(femaleQT,AN$22*2+1,$AA34)*1),_xlpm.ULT,IF(Entry!$H34="Boy",INDEX(maleQT,AN$22*2+2,$AA34)*1,INDEX(femaleQT,AN$22*2+2,$AA34)*1),_xlpm.time,_xlpm.timeStr*1,IF(AND(LEN(_xlpm.timeStr)=6,LEN(V34)-LEN(_xlpm.timeStr)=2),IF(_xlpm.time&gt;_xlpm.LLT,"Too Slow",IF(_xlpm.time&lt;_xlpm.ULT,"Too Fast","OK")),IF(_xlpm.timeStr="NT","NT","Invalid Format"))))</f>
        <v/>
      </c>
      <c r="AP34" s="12" t="str" cm="1">
        <f t="array" ref="AP34">IF(OR($AA34=0,W34=""),"",_xlfn.LET(_xlpm.timeStr,SUBSTITUTE(W34,".",""),_xlpm.LLT,IF(Entry!$H34="Boy",INDEX(maleQT,AO$22*2+1,$AA34)*1,INDEX(femaleQT,AO$22*2+1,$AA34)*1),_xlpm.ULT,IF(Entry!$H34="Boy",INDEX(maleQT,AO$22*2+2,$AA34)*1,INDEX(femaleQT,AO$22*2+2,$AA34)*1),_xlpm.time,_xlpm.timeStr*1,IF(AND(LEN(_xlpm.timeStr)=6,LEN(W34)-LEN(_xlpm.timeStr)=2),IF(_xlpm.time&gt;_xlpm.LLT,"Too Slow",IF(_xlpm.time&lt;_xlpm.ULT,"Too Fast","OK")),IF(_xlpm.timeStr="NT","NT","Invalid Format"))))</f>
        <v/>
      </c>
    </row>
    <row r="35" spans="1:42" x14ac:dyDescent="0.55000000000000004">
      <c r="A35" s="22" t="str">
        <f t="shared" si="30"/>
        <v/>
      </c>
      <c r="B35" s="22" t="str">
        <f t="shared" si="34"/>
        <v/>
      </c>
      <c r="C35" s="1"/>
      <c r="D35" s="1"/>
      <c r="E35" s="1"/>
      <c r="F35" s="1"/>
      <c r="G35" s="24"/>
      <c r="H35" s="1"/>
      <c r="I35" s="25"/>
      <c r="J35" s="25"/>
      <c r="K35" s="25"/>
      <c r="L35" s="25"/>
      <c r="M35" s="25"/>
      <c r="N35" s="25"/>
      <c r="O35" s="25"/>
      <c r="P35" s="25"/>
      <c r="Q35" s="25"/>
      <c r="R35" s="25"/>
      <c r="S35" s="25"/>
      <c r="T35" s="25"/>
      <c r="U35" s="25"/>
      <c r="V35" s="25"/>
      <c r="W35" s="25"/>
      <c r="X35" s="12" t="str">
        <f t="shared" si="35"/>
        <v/>
      </c>
      <c r="Y35" s="12" t="str">
        <f t="shared" si="31"/>
        <v/>
      </c>
      <c r="Z35" s="12" t="str">
        <f t="shared" si="32"/>
        <v/>
      </c>
      <c r="AA35" s="12" t="str">
        <f t="shared" si="33"/>
        <v/>
      </c>
      <c r="AB35" s="12" t="str" cm="1">
        <f t="array" ref="AB35">IF(OR($AA35=0,I35=""),"",_xlfn.LET(_xlpm.timeStr,SUBSTITUTE(I35,".",""),_xlpm.LLT,IF(Entry!$H35="Boy",INDEX(maleQT,AA$22*2+1,$AA35)*1,INDEX(femaleQT,AA$22*2+1,$AA35)*1),_xlpm.ULT,IF(Entry!$H35="Boy",INDEX(maleQT,AA$22*2+2,$AA35)*1,INDEX(femaleQT,AA$22*2+2,$AA35)*1),_xlpm.time,_xlpm.timeStr*1,IF(AND(LEN(_xlpm.timeStr)=6,LEN(I35)-LEN(_xlpm.timeStr)=2),IF(_xlpm.time&gt;_xlpm.LLT,"Too Slow",IF(_xlpm.time&lt;_xlpm.ULT,"Too Fast","OK")),IF(_xlpm.timeStr="NT","NT","Invalid Format"))))</f>
        <v/>
      </c>
      <c r="AC35" s="12" t="str" cm="1">
        <f t="array" ref="AC35">IF(OR($AA35=0,J35=""),"",_xlfn.LET(_xlpm.timeStr,SUBSTITUTE(J35,".",""),_xlpm.LLT,IF(Entry!$H35="Boy",INDEX(maleQT,AB$22*2+1,$AA35)*1,INDEX(femaleQT,AB$22*2+1,$AA35)*1),_xlpm.ULT,IF(Entry!$H35="Boy",INDEX(maleQT,AB$22*2+2,$AA35)*1,INDEX(femaleQT,AB$22*2+2,$AA35)*1),_xlpm.time,_xlpm.timeStr*1,IF(AND(LEN(_xlpm.timeStr)=6,LEN(J35)-LEN(_xlpm.timeStr)=2),IF(_xlpm.time&gt;_xlpm.LLT,"Too Slow",IF(_xlpm.time&lt;_xlpm.ULT,"Too Fast","OK")),IF(_xlpm.timeStr="NT","NT","Invalid Format"))))</f>
        <v/>
      </c>
      <c r="AD35" s="12" t="str" cm="1">
        <f t="array" ref="AD35">IF(OR($AA35=0,K35=""),"",_xlfn.LET(_xlpm.timeStr,SUBSTITUTE(K35,".",""),_xlpm.LLT,IF(Entry!$H35="Boy",INDEX(maleQT,AC$22*2+1,$AA35)*1,INDEX(femaleQT,AC$22*2+1,$AA35)*1),_xlpm.ULT,IF(Entry!$H35="Boy",INDEX(maleQT,AC$22*2+2,$AA35)*1,INDEX(femaleQT,AC$22*2+2,$AA35)*1),_xlpm.time,_xlpm.timeStr*1,IF(AND(LEN(_xlpm.timeStr)=6,LEN(K35)-LEN(_xlpm.timeStr)=2),IF(_xlpm.time&gt;_xlpm.LLT,"Too Slow",IF(_xlpm.time&lt;_xlpm.ULT,"Too Fast","OK")),IF(_xlpm.timeStr="NT","NT","Invalid Format"))))</f>
        <v/>
      </c>
      <c r="AE35" s="12" t="str" cm="1">
        <f t="array" ref="AE35">IF(OR($AA35=0,L35=""),"",_xlfn.LET(_xlpm.timeStr,SUBSTITUTE(L35,".",""),_xlpm.LLT,IF(Entry!$H35="Boy",INDEX(maleQT,AD$22*2+1,$AA35)*1,INDEX(femaleQT,AD$22*2+1,$AA35)*1),_xlpm.ULT,IF(Entry!$H35="Boy",INDEX(maleQT,AD$22*2+2,$AA35)*1,INDEX(femaleQT,AD$22*2+2,$AA35)*1),_xlpm.time,_xlpm.timeStr*1,IF(AND(LEN(_xlpm.timeStr)=6,LEN(L35)-LEN(_xlpm.timeStr)=2),IF(_xlpm.time&gt;_xlpm.LLT,"Too Slow",IF(_xlpm.time&lt;_xlpm.ULT,"Too Fast","OK")),IF(_xlpm.timeStr="NT","NT","Invalid Format"))))</f>
        <v/>
      </c>
      <c r="AF35" s="12" t="str" cm="1">
        <f t="array" ref="AF35">IF(OR($AA35=0,M35=""),"",_xlfn.LET(_xlpm.timeStr,SUBSTITUTE(M35,".",""),_xlpm.LLT,IF(Entry!$H35="Boy",INDEX(maleQT,AE$22*2+1,$AA35)*1,INDEX(femaleQT,AE$22*2+1,$AA35)*1),_xlpm.ULT,IF(Entry!$H35="Boy",INDEX(maleQT,AE$22*2+2,$AA35)*1,INDEX(femaleQT,AE$22*2+2,$AA35)*1),_xlpm.time,_xlpm.timeStr*1,IF(AND(LEN(_xlpm.timeStr)=6,LEN(M35)-LEN(_xlpm.timeStr)=2),IF(_xlpm.time&gt;_xlpm.LLT,"Too Slow",IF(_xlpm.time&lt;_xlpm.ULT,"Too Fast","OK")),IF(_xlpm.timeStr="NT","NT","Invalid Format"))))</f>
        <v/>
      </c>
      <c r="AG35" s="12" t="str" cm="1">
        <f t="array" ref="AG35">IF(OR($AA35=0,N35=""),"",_xlfn.LET(_xlpm.timeStr,SUBSTITUTE(N35,".",""),_xlpm.LLT,IF(Entry!$H35="Boy",INDEX(maleQT,AF$22*2+1,$AA35)*1,INDEX(femaleQT,AF$22*2+1,$AA35)*1),_xlpm.ULT,IF(Entry!$H35="Boy",INDEX(maleQT,AF$22*2+2,$AA35)*1,INDEX(femaleQT,AF$22*2+2,$AA35)*1),_xlpm.time,_xlpm.timeStr*1,IF(AND(LEN(_xlpm.timeStr)=6,LEN(N35)-LEN(_xlpm.timeStr)=2),IF(_xlpm.time&gt;_xlpm.LLT,"Too Slow",IF(_xlpm.time&lt;_xlpm.ULT,"Too Fast","OK")),IF(_xlpm.timeStr="NT","NT","Invalid Format"))))</f>
        <v/>
      </c>
      <c r="AH35" s="12" t="str" cm="1">
        <f t="array" ref="AH35">IF(OR($AA35=0,O35=""),"",_xlfn.LET(_xlpm.timeStr,SUBSTITUTE(O35,".",""),_xlpm.LLT,IF(Entry!$H35="Boy",INDEX(maleQT,AG$22*2+1,$AA35)*1,INDEX(femaleQT,AG$22*2+1,$AA35)*1),_xlpm.ULT,IF(Entry!$H35="Boy",INDEX(maleQT,AG$22*2+2,$AA35)*1,INDEX(femaleQT,AG$22*2+2,$AA35)*1),_xlpm.time,_xlpm.timeStr*1,IF(AND(LEN(_xlpm.timeStr)=6,LEN(O35)-LEN(_xlpm.timeStr)=2),IF(_xlpm.time&gt;_xlpm.LLT,"Too Slow",IF(_xlpm.time&lt;_xlpm.ULT,"Too Fast","OK")),IF(_xlpm.timeStr="NT","NT","Invalid Format"))))</f>
        <v/>
      </c>
      <c r="AI35" s="12" t="str" cm="1">
        <f t="array" ref="AI35">IF(OR($AA35=0,P35=""),"",_xlfn.LET(_xlpm.timeStr,SUBSTITUTE(P35,".",""),_xlpm.LLT,IF(Entry!$H35="Boy",INDEX(maleQT,AH$22*2+1,$AA35)*1,INDEX(femaleQT,AH$22*2+1,$AA35)*1),_xlpm.ULT,IF(Entry!$H35="Boy",INDEX(maleQT,AH$22*2+2,$AA35)*1,INDEX(femaleQT,AH$22*2+2,$AA35)*1),_xlpm.time,_xlpm.timeStr*1,IF(AND(LEN(_xlpm.timeStr)=6,LEN(P35)-LEN(_xlpm.timeStr)=2),IF(_xlpm.time&gt;_xlpm.LLT,"Too Slow",IF(_xlpm.time&lt;_xlpm.ULT,"Too Fast","OK")),IF(_xlpm.timeStr="NT","NT","Invalid Format"))))</f>
        <v/>
      </c>
      <c r="AJ35" s="12" t="str" cm="1">
        <f t="array" ref="AJ35">IF(OR($AA35=0,Q35=""),"",_xlfn.LET(_xlpm.timeStr,SUBSTITUTE(Q35,".",""),_xlpm.LLT,IF(Entry!$H35="Boy",INDEX(maleQT,AI$22*2+1,$AA35)*1,INDEX(femaleQT,AI$22*2+1,$AA35)*1),_xlpm.ULT,IF(Entry!$H35="Boy",INDEX(maleQT,AI$22*2+2,$AA35)*1,INDEX(femaleQT,AI$22*2+2,$AA35)*1),_xlpm.time,_xlpm.timeStr*1,IF(AND(LEN(_xlpm.timeStr)=6,LEN(Q35)-LEN(_xlpm.timeStr)=2),IF(_xlpm.time&gt;_xlpm.LLT,"Too Slow",IF(_xlpm.time&lt;_xlpm.ULT,"Too Fast","OK")),IF(_xlpm.timeStr="NT","NT","Invalid Format"))))</f>
        <v/>
      </c>
      <c r="AK35" s="12" t="str" cm="1">
        <f t="array" ref="AK35">IF(OR($AA35=0,R35=""),"",_xlfn.LET(_xlpm.timeStr,SUBSTITUTE(R35,".",""),_xlpm.LLT,IF(Entry!$H35="Boy",INDEX(maleQT,AJ$22*2+1,$AA35)*1,INDEX(femaleQT,AJ$22*2+1,$AA35)*1),_xlpm.ULT,IF(Entry!$H35="Boy",INDEX(maleQT,AJ$22*2+2,$AA35)*1,INDEX(femaleQT,AJ$22*2+2,$AA35)*1),_xlpm.time,_xlpm.timeStr*1,IF(AND(LEN(_xlpm.timeStr)=6,LEN(R35)-LEN(_xlpm.timeStr)=2),IF(_xlpm.time&gt;_xlpm.LLT,"Too Slow",IF(_xlpm.time&lt;_xlpm.ULT,"Too Fast","OK")),IF(_xlpm.timeStr="NT","NT","Invalid Format"))))</f>
        <v/>
      </c>
      <c r="AL35" s="12" t="str" cm="1">
        <f t="array" ref="AL35">IF(OR($AA35=0,S35=""),"",_xlfn.LET(_xlpm.timeStr,SUBSTITUTE(S35,".",""),_xlpm.LLT,IF(Entry!$H35="Boy",INDEX(maleQT,AK$22*2+1,$AA35)*1,INDEX(femaleQT,AK$22*2+1,$AA35)*1),_xlpm.ULT,IF(Entry!$H35="Boy",INDEX(maleQT,AK$22*2+2,$AA35)*1,INDEX(femaleQT,AK$22*2+2,$AA35)*1),_xlpm.time,_xlpm.timeStr*1,IF(AND(LEN(_xlpm.timeStr)=6,LEN(S35)-LEN(_xlpm.timeStr)=2),IF(_xlpm.time&gt;_xlpm.LLT,"Too Slow",IF(_xlpm.time&lt;_xlpm.ULT,"Too Fast","OK")),IF(_xlpm.timeStr="NT","NT","Invalid Format"))))</f>
        <v/>
      </c>
      <c r="AM35" s="12" t="str" cm="1">
        <f t="array" ref="AM35">IF(OR($AA35=0,T35=""),"",_xlfn.LET(_xlpm.timeStr,SUBSTITUTE(T35,".",""),_xlpm.LLT,IF(Entry!$H35="Boy",INDEX(maleQT,AL$22*2+1,$AA35)*1,INDEX(femaleQT,AL$22*2+1,$AA35)*1),_xlpm.ULT,IF(Entry!$H35="Boy",INDEX(maleQT,AL$22*2+2,$AA35)*1,INDEX(femaleQT,AL$22*2+2,$AA35)*1),_xlpm.time,_xlpm.timeStr*1,IF(AND(LEN(_xlpm.timeStr)=6,LEN(T35)-LEN(_xlpm.timeStr)=2),IF(_xlpm.time&gt;_xlpm.LLT,"Too Slow",IF(_xlpm.time&lt;_xlpm.ULT,"Too Fast","OK")),IF(_xlpm.timeStr="NT","NT","Invalid Format"))))</f>
        <v/>
      </c>
      <c r="AN35" s="12" t="str" cm="1">
        <f t="array" ref="AN35">IF(OR($AA35=0,U35=""),"",_xlfn.LET(_xlpm.timeStr,SUBSTITUTE(U35,".",""),_xlpm.LLT,IF(Entry!$H35="Boy",INDEX(maleQT,AM$22*2+1,$AA35)*1,INDEX(femaleQT,AM$22*2+1,$AA35)*1),_xlpm.ULT,IF(Entry!$H35="Boy",INDEX(maleQT,AM$22*2+2,$AA35)*1,INDEX(femaleQT,AM$22*2+2,$AA35)*1),_xlpm.time,_xlpm.timeStr*1,IF(AND(LEN(_xlpm.timeStr)=6,LEN(U35)-LEN(_xlpm.timeStr)=2),IF(_xlpm.time&gt;_xlpm.LLT,"Too Slow",IF(_xlpm.time&lt;_xlpm.ULT,"Too Fast","OK")),IF(_xlpm.timeStr="NT","NT","Invalid Format"))))</f>
        <v/>
      </c>
      <c r="AO35" s="12" t="str" cm="1">
        <f t="array" ref="AO35">IF(OR($AA35=0,V35=""),"",_xlfn.LET(_xlpm.timeStr,SUBSTITUTE(V35,".",""),_xlpm.LLT,IF(Entry!$H35="Boy",INDEX(maleQT,AN$22*2+1,$AA35)*1,INDEX(femaleQT,AN$22*2+1,$AA35)*1),_xlpm.ULT,IF(Entry!$H35="Boy",INDEX(maleQT,AN$22*2+2,$AA35)*1,INDEX(femaleQT,AN$22*2+2,$AA35)*1),_xlpm.time,_xlpm.timeStr*1,IF(AND(LEN(_xlpm.timeStr)=6,LEN(V35)-LEN(_xlpm.timeStr)=2),IF(_xlpm.time&gt;_xlpm.LLT,"Too Slow",IF(_xlpm.time&lt;_xlpm.ULT,"Too Fast","OK")),IF(_xlpm.timeStr="NT","NT","Invalid Format"))))</f>
        <v/>
      </c>
      <c r="AP35" s="12" t="str" cm="1">
        <f t="array" ref="AP35">IF(OR($AA35=0,W35=""),"",_xlfn.LET(_xlpm.timeStr,SUBSTITUTE(W35,".",""),_xlpm.LLT,IF(Entry!$H35="Boy",INDEX(maleQT,AO$22*2+1,$AA35)*1,INDEX(femaleQT,AO$22*2+1,$AA35)*1),_xlpm.ULT,IF(Entry!$H35="Boy",INDEX(maleQT,AO$22*2+2,$AA35)*1,INDEX(femaleQT,AO$22*2+2,$AA35)*1),_xlpm.time,_xlpm.timeStr*1,IF(AND(LEN(_xlpm.timeStr)=6,LEN(W35)-LEN(_xlpm.timeStr)=2),IF(_xlpm.time&gt;_xlpm.LLT,"Too Slow",IF(_xlpm.time&lt;_xlpm.ULT,"Too Fast","OK")),IF(_xlpm.timeStr="NT","NT","Invalid Format"))))</f>
        <v/>
      </c>
    </row>
    <row r="36" spans="1:42" x14ac:dyDescent="0.55000000000000004">
      <c r="A36" s="22" t="str">
        <f t="shared" si="30"/>
        <v/>
      </c>
      <c r="B36" s="22" t="str">
        <f t="shared" si="34"/>
        <v/>
      </c>
      <c r="C36" s="1"/>
      <c r="D36" s="1"/>
      <c r="E36" s="1"/>
      <c r="F36" s="1"/>
      <c r="G36" s="24"/>
      <c r="H36" s="1"/>
      <c r="I36" s="25"/>
      <c r="J36" s="25"/>
      <c r="K36" s="25"/>
      <c r="L36" s="25"/>
      <c r="M36" s="25"/>
      <c r="N36" s="25"/>
      <c r="O36" s="25"/>
      <c r="P36" s="25"/>
      <c r="Q36" s="25"/>
      <c r="R36" s="25"/>
      <c r="S36" s="25"/>
      <c r="T36" s="25"/>
      <c r="U36" s="25"/>
      <c r="V36" s="25"/>
      <c r="W36" s="25"/>
      <c r="X36" s="12" t="str">
        <f t="shared" si="35"/>
        <v/>
      </c>
      <c r="Y36" s="12" t="str">
        <f t="shared" si="31"/>
        <v/>
      </c>
      <c r="Z36" s="12" t="str">
        <f t="shared" si="32"/>
        <v/>
      </c>
      <c r="AA36" s="12" t="str">
        <f t="shared" si="33"/>
        <v/>
      </c>
      <c r="AB36" s="12" t="str" cm="1">
        <f t="array" ref="AB36">IF(OR($AA36=0,I36=""),"",_xlfn.LET(_xlpm.timeStr,SUBSTITUTE(I36,".",""),_xlpm.LLT,IF(Entry!$H36="Boy",INDEX(maleQT,AA$22*2+1,$AA36)*1,INDEX(femaleQT,AA$22*2+1,$AA36)*1),_xlpm.ULT,IF(Entry!$H36="Boy",INDEX(maleQT,AA$22*2+2,$AA36)*1,INDEX(femaleQT,AA$22*2+2,$AA36)*1),_xlpm.time,_xlpm.timeStr*1,IF(AND(LEN(_xlpm.timeStr)=6,LEN(I36)-LEN(_xlpm.timeStr)=2),IF(_xlpm.time&gt;_xlpm.LLT,"Too Slow",IF(_xlpm.time&lt;_xlpm.ULT,"Too Fast","OK")),IF(_xlpm.timeStr="NT","NT","Invalid Format"))))</f>
        <v/>
      </c>
      <c r="AC36" s="12" t="str" cm="1">
        <f t="array" ref="AC36">IF(OR($AA36=0,J36=""),"",_xlfn.LET(_xlpm.timeStr,SUBSTITUTE(J36,".",""),_xlpm.LLT,IF(Entry!$H36="Boy",INDEX(maleQT,AB$22*2+1,$AA36)*1,INDEX(femaleQT,AB$22*2+1,$AA36)*1),_xlpm.ULT,IF(Entry!$H36="Boy",INDEX(maleQT,AB$22*2+2,$AA36)*1,INDEX(femaleQT,AB$22*2+2,$AA36)*1),_xlpm.time,_xlpm.timeStr*1,IF(AND(LEN(_xlpm.timeStr)=6,LEN(J36)-LEN(_xlpm.timeStr)=2),IF(_xlpm.time&gt;_xlpm.LLT,"Too Slow",IF(_xlpm.time&lt;_xlpm.ULT,"Too Fast","OK")),IF(_xlpm.timeStr="NT","NT","Invalid Format"))))</f>
        <v/>
      </c>
      <c r="AD36" s="12" t="str" cm="1">
        <f t="array" ref="AD36">IF(OR($AA36=0,K36=""),"",_xlfn.LET(_xlpm.timeStr,SUBSTITUTE(K36,".",""),_xlpm.LLT,IF(Entry!$H36="Boy",INDEX(maleQT,AC$22*2+1,$AA36)*1,INDEX(femaleQT,AC$22*2+1,$AA36)*1),_xlpm.ULT,IF(Entry!$H36="Boy",INDEX(maleQT,AC$22*2+2,$AA36)*1,INDEX(femaleQT,AC$22*2+2,$AA36)*1),_xlpm.time,_xlpm.timeStr*1,IF(AND(LEN(_xlpm.timeStr)=6,LEN(K36)-LEN(_xlpm.timeStr)=2),IF(_xlpm.time&gt;_xlpm.LLT,"Too Slow",IF(_xlpm.time&lt;_xlpm.ULT,"Too Fast","OK")),IF(_xlpm.timeStr="NT","NT","Invalid Format"))))</f>
        <v/>
      </c>
      <c r="AE36" s="12" t="str" cm="1">
        <f t="array" ref="AE36">IF(OR($AA36=0,L36=""),"",_xlfn.LET(_xlpm.timeStr,SUBSTITUTE(L36,".",""),_xlpm.LLT,IF(Entry!$H36="Boy",INDEX(maleQT,AD$22*2+1,$AA36)*1,INDEX(femaleQT,AD$22*2+1,$AA36)*1),_xlpm.ULT,IF(Entry!$H36="Boy",INDEX(maleQT,AD$22*2+2,$AA36)*1,INDEX(femaleQT,AD$22*2+2,$AA36)*1),_xlpm.time,_xlpm.timeStr*1,IF(AND(LEN(_xlpm.timeStr)=6,LEN(L36)-LEN(_xlpm.timeStr)=2),IF(_xlpm.time&gt;_xlpm.LLT,"Too Slow",IF(_xlpm.time&lt;_xlpm.ULT,"Too Fast","OK")),IF(_xlpm.timeStr="NT","NT","Invalid Format"))))</f>
        <v/>
      </c>
      <c r="AF36" s="12" t="str" cm="1">
        <f t="array" ref="AF36">IF(OR($AA36=0,M36=""),"",_xlfn.LET(_xlpm.timeStr,SUBSTITUTE(M36,".",""),_xlpm.LLT,IF(Entry!$H36="Boy",INDEX(maleQT,AE$22*2+1,$AA36)*1,INDEX(femaleQT,AE$22*2+1,$AA36)*1),_xlpm.ULT,IF(Entry!$H36="Boy",INDEX(maleQT,AE$22*2+2,$AA36)*1,INDEX(femaleQT,AE$22*2+2,$AA36)*1),_xlpm.time,_xlpm.timeStr*1,IF(AND(LEN(_xlpm.timeStr)=6,LEN(M36)-LEN(_xlpm.timeStr)=2),IF(_xlpm.time&gt;_xlpm.LLT,"Too Slow",IF(_xlpm.time&lt;_xlpm.ULT,"Too Fast","OK")),IF(_xlpm.timeStr="NT","NT","Invalid Format"))))</f>
        <v/>
      </c>
      <c r="AG36" s="12" t="str" cm="1">
        <f t="array" ref="AG36">IF(OR($AA36=0,N36=""),"",_xlfn.LET(_xlpm.timeStr,SUBSTITUTE(N36,".",""),_xlpm.LLT,IF(Entry!$H36="Boy",INDEX(maleQT,AF$22*2+1,$AA36)*1,INDEX(femaleQT,AF$22*2+1,$AA36)*1),_xlpm.ULT,IF(Entry!$H36="Boy",INDEX(maleQT,AF$22*2+2,$AA36)*1,INDEX(femaleQT,AF$22*2+2,$AA36)*1),_xlpm.time,_xlpm.timeStr*1,IF(AND(LEN(_xlpm.timeStr)=6,LEN(N36)-LEN(_xlpm.timeStr)=2),IF(_xlpm.time&gt;_xlpm.LLT,"Too Slow",IF(_xlpm.time&lt;_xlpm.ULT,"Too Fast","OK")),IF(_xlpm.timeStr="NT","NT","Invalid Format"))))</f>
        <v/>
      </c>
      <c r="AH36" s="12" t="str" cm="1">
        <f t="array" ref="AH36">IF(OR($AA36=0,O36=""),"",_xlfn.LET(_xlpm.timeStr,SUBSTITUTE(O36,".",""),_xlpm.LLT,IF(Entry!$H36="Boy",INDEX(maleQT,AG$22*2+1,$AA36)*1,INDEX(femaleQT,AG$22*2+1,$AA36)*1),_xlpm.ULT,IF(Entry!$H36="Boy",INDEX(maleQT,AG$22*2+2,$AA36)*1,INDEX(femaleQT,AG$22*2+2,$AA36)*1),_xlpm.time,_xlpm.timeStr*1,IF(AND(LEN(_xlpm.timeStr)=6,LEN(O36)-LEN(_xlpm.timeStr)=2),IF(_xlpm.time&gt;_xlpm.LLT,"Too Slow",IF(_xlpm.time&lt;_xlpm.ULT,"Too Fast","OK")),IF(_xlpm.timeStr="NT","NT","Invalid Format"))))</f>
        <v/>
      </c>
      <c r="AI36" s="12" t="str" cm="1">
        <f t="array" ref="AI36">IF(OR($AA36=0,P36=""),"",_xlfn.LET(_xlpm.timeStr,SUBSTITUTE(P36,".",""),_xlpm.LLT,IF(Entry!$H36="Boy",INDEX(maleQT,AH$22*2+1,$AA36)*1,INDEX(femaleQT,AH$22*2+1,$AA36)*1),_xlpm.ULT,IF(Entry!$H36="Boy",INDEX(maleQT,AH$22*2+2,$AA36)*1,INDEX(femaleQT,AH$22*2+2,$AA36)*1),_xlpm.time,_xlpm.timeStr*1,IF(AND(LEN(_xlpm.timeStr)=6,LEN(P36)-LEN(_xlpm.timeStr)=2),IF(_xlpm.time&gt;_xlpm.LLT,"Too Slow",IF(_xlpm.time&lt;_xlpm.ULT,"Too Fast","OK")),IF(_xlpm.timeStr="NT","NT","Invalid Format"))))</f>
        <v/>
      </c>
      <c r="AJ36" s="12" t="str" cm="1">
        <f t="array" ref="AJ36">IF(OR($AA36=0,Q36=""),"",_xlfn.LET(_xlpm.timeStr,SUBSTITUTE(Q36,".",""),_xlpm.LLT,IF(Entry!$H36="Boy",INDEX(maleQT,AI$22*2+1,$AA36)*1,INDEX(femaleQT,AI$22*2+1,$AA36)*1),_xlpm.ULT,IF(Entry!$H36="Boy",INDEX(maleQT,AI$22*2+2,$AA36)*1,INDEX(femaleQT,AI$22*2+2,$AA36)*1),_xlpm.time,_xlpm.timeStr*1,IF(AND(LEN(_xlpm.timeStr)=6,LEN(Q36)-LEN(_xlpm.timeStr)=2),IF(_xlpm.time&gt;_xlpm.LLT,"Too Slow",IF(_xlpm.time&lt;_xlpm.ULT,"Too Fast","OK")),IF(_xlpm.timeStr="NT","NT","Invalid Format"))))</f>
        <v/>
      </c>
      <c r="AK36" s="12" t="str" cm="1">
        <f t="array" ref="AK36">IF(OR($AA36=0,R36=""),"",_xlfn.LET(_xlpm.timeStr,SUBSTITUTE(R36,".",""),_xlpm.LLT,IF(Entry!$H36="Boy",INDEX(maleQT,AJ$22*2+1,$AA36)*1,INDEX(femaleQT,AJ$22*2+1,$AA36)*1),_xlpm.ULT,IF(Entry!$H36="Boy",INDEX(maleQT,AJ$22*2+2,$AA36)*1,INDEX(femaleQT,AJ$22*2+2,$AA36)*1),_xlpm.time,_xlpm.timeStr*1,IF(AND(LEN(_xlpm.timeStr)=6,LEN(R36)-LEN(_xlpm.timeStr)=2),IF(_xlpm.time&gt;_xlpm.LLT,"Too Slow",IF(_xlpm.time&lt;_xlpm.ULT,"Too Fast","OK")),IF(_xlpm.timeStr="NT","NT","Invalid Format"))))</f>
        <v/>
      </c>
      <c r="AL36" s="12" t="str" cm="1">
        <f t="array" ref="AL36">IF(OR($AA36=0,S36=""),"",_xlfn.LET(_xlpm.timeStr,SUBSTITUTE(S36,".",""),_xlpm.LLT,IF(Entry!$H36="Boy",INDEX(maleQT,AK$22*2+1,$AA36)*1,INDEX(femaleQT,AK$22*2+1,$AA36)*1),_xlpm.ULT,IF(Entry!$H36="Boy",INDEX(maleQT,AK$22*2+2,$AA36)*1,INDEX(femaleQT,AK$22*2+2,$AA36)*1),_xlpm.time,_xlpm.timeStr*1,IF(AND(LEN(_xlpm.timeStr)=6,LEN(S36)-LEN(_xlpm.timeStr)=2),IF(_xlpm.time&gt;_xlpm.LLT,"Too Slow",IF(_xlpm.time&lt;_xlpm.ULT,"Too Fast","OK")),IF(_xlpm.timeStr="NT","NT","Invalid Format"))))</f>
        <v/>
      </c>
      <c r="AM36" s="12" t="str" cm="1">
        <f t="array" ref="AM36">IF(OR($AA36=0,T36=""),"",_xlfn.LET(_xlpm.timeStr,SUBSTITUTE(T36,".",""),_xlpm.LLT,IF(Entry!$H36="Boy",INDEX(maleQT,AL$22*2+1,$AA36)*1,INDEX(femaleQT,AL$22*2+1,$AA36)*1),_xlpm.ULT,IF(Entry!$H36="Boy",INDEX(maleQT,AL$22*2+2,$AA36)*1,INDEX(femaleQT,AL$22*2+2,$AA36)*1),_xlpm.time,_xlpm.timeStr*1,IF(AND(LEN(_xlpm.timeStr)=6,LEN(T36)-LEN(_xlpm.timeStr)=2),IF(_xlpm.time&gt;_xlpm.LLT,"Too Slow",IF(_xlpm.time&lt;_xlpm.ULT,"Too Fast","OK")),IF(_xlpm.timeStr="NT","NT","Invalid Format"))))</f>
        <v/>
      </c>
      <c r="AN36" s="12" t="str" cm="1">
        <f t="array" ref="AN36">IF(OR($AA36=0,U36=""),"",_xlfn.LET(_xlpm.timeStr,SUBSTITUTE(U36,".",""),_xlpm.LLT,IF(Entry!$H36="Boy",INDEX(maleQT,AM$22*2+1,$AA36)*1,INDEX(femaleQT,AM$22*2+1,$AA36)*1),_xlpm.ULT,IF(Entry!$H36="Boy",INDEX(maleQT,AM$22*2+2,$AA36)*1,INDEX(femaleQT,AM$22*2+2,$AA36)*1),_xlpm.time,_xlpm.timeStr*1,IF(AND(LEN(_xlpm.timeStr)=6,LEN(U36)-LEN(_xlpm.timeStr)=2),IF(_xlpm.time&gt;_xlpm.LLT,"Too Slow",IF(_xlpm.time&lt;_xlpm.ULT,"Too Fast","OK")),IF(_xlpm.timeStr="NT","NT","Invalid Format"))))</f>
        <v/>
      </c>
      <c r="AO36" s="12" t="str" cm="1">
        <f t="array" ref="AO36">IF(OR($AA36=0,V36=""),"",_xlfn.LET(_xlpm.timeStr,SUBSTITUTE(V36,".",""),_xlpm.LLT,IF(Entry!$H36="Boy",INDEX(maleQT,AN$22*2+1,$AA36)*1,INDEX(femaleQT,AN$22*2+1,$AA36)*1),_xlpm.ULT,IF(Entry!$H36="Boy",INDEX(maleQT,AN$22*2+2,$AA36)*1,INDEX(femaleQT,AN$22*2+2,$AA36)*1),_xlpm.time,_xlpm.timeStr*1,IF(AND(LEN(_xlpm.timeStr)=6,LEN(V36)-LEN(_xlpm.timeStr)=2),IF(_xlpm.time&gt;_xlpm.LLT,"Too Slow",IF(_xlpm.time&lt;_xlpm.ULT,"Too Fast","OK")),IF(_xlpm.timeStr="NT","NT","Invalid Format"))))</f>
        <v/>
      </c>
      <c r="AP36" s="12" t="str" cm="1">
        <f t="array" ref="AP36">IF(OR($AA36=0,W36=""),"",_xlfn.LET(_xlpm.timeStr,SUBSTITUTE(W36,".",""),_xlpm.LLT,IF(Entry!$H36="Boy",INDEX(maleQT,AO$22*2+1,$AA36)*1,INDEX(femaleQT,AO$22*2+1,$AA36)*1),_xlpm.ULT,IF(Entry!$H36="Boy",INDEX(maleQT,AO$22*2+2,$AA36)*1,INDEX(femaleQT,AO$22*2+2,$AA36)*1),_xlpm.time,_xlpm.timeStr*1,IF(AND(LEN(_xlpm.timeStr)=6,LEN(W36)-LEN(_xlpm.timeStr)=2),IF(_xlpm.time&gt;_xlpm.LLT,"Too Slow",IF(_xlpm.time&lt;_xlpm.ULT,"Too Fast","OK")),IF(_xlpm.timeStr="NT","NT","Invalid Format"))))</f>
        <v/>
      </c>
    </row>
    <row r="37" spans="1:42" x14ac:dyDescent="0.55000000000000004">
      <c r="A37" s="22" t="str">
        <f t="shared" si="30"/>
        <v/>
      </c>
      <c r="B37" s="22" t="str">
        <f t="shared" si="34"/>
        <v/>
      </c>
      <c r="C37" s="1"/>
      <c r="D37" s="1"/>
      <c r="E37" s="1"/>
      <c r="F37" s="1"/>
      <c r="G37" s="24"/>
      <c r="H37" s="1"/>
      <c r="I37" s="25"/>
      <c r="J37" s="25"/>
      <c r="K37" s="25"/>
      <c r="L37" s="25"/>
      <c r="M37" s="25"/>
      <c r="N37" s="25"/>
      <c r="O37" s="25"/>
      <c r="P37" s="25"/>
      <c r="Q37" s="25"/>
      <c r="R37" s="25"/>
      <c r="S37" s="25"/>
      <c r="T37" s="25"/>
      <c r="U37" s="25"/>
      <c r="V37" s="25"/>
      <c r="W37" s="25"/>
      <c r="X37" s="12" t="str">
        <f t="shared" si="35"/>
        <v/>
      </c>
      <c r="Y37" s="12" t="str">
        <f t="shared" si="31"/>
        <v/>
      </c>
      <c r="Z37" s="12" t="str">
        <f t="shared" si="32"/>
        <v/>
      </c>
      <c r="AA37" s="12" t="str">
        <f t="shared" si="33"/>
        <v/>
      </c>
      <c r="AB37" s="12" t="str" cm="1">
        <f t="array" ref="AB37">IF(OR($AA37=0,I37=""),"",_xlfn.LET(_xlpm.timeStr,SUBSTITUTE(I37,".",""),_xlpm.LLT,IF(Entry!$H37="Boy",INDEX(maleQT,AA$22*2+1,$AA37)*1,INDEX(femaleQT,AA$22*2+1,$AA37)*1),_xlpm.ULT,IF(Entry!$H37="Boy",INDEX(maleQT,AA$22*2+2,$AA37)*1,INDEX(femaleQT,AA$22*2+2,$AA37)*1),_xlpm.time,_xlpm.timeStr*1,IF(AND(LEN(_xlpm.timeStr)=6,LEN(I37)-LEN(_xlpm.timeStr)=2),IF(_xlpm.time&gt;_xlpm.LLT,"Too Slow",IF(_xlpm.time&lt;_xlpm.ULT,"Too Fast","OK")),IF(_xlpm.timeStr="NT","NT","Invalid Format"))))</f>
        <v/>
      </c>
      <c r="AC37" s="12" t="str" cm="1">
        <f t="array" ref="AC37">IF(OR($AA37=0,J37=""),"",_xlfn.LET(_xlpm.timeStr,SUBSTITUTE(J37,".",""),_xlpm.LLT,IF(Entry!$H37="Boy",INDEX(maleQT,AB$22*2+1,$AA37)*1,INDEX(femaleQT,AB$22*2+1,$AA37)*1),_xlpm.ULT,IF(Entry!$H37="Boy",INDEX(maleQT,AB$22*2+2,$AA37)*1,INDEX(femaleQT,AB$22*2+2,$AA37)*1),_xlpm.time,_xlpm.timeStr*1,IF(AND(LEN(_xlpm.timeStr)=6,LEN(J37)-LEN(_xlpm.timeStr)=2),IF(_xlpm.time&gt;_xlpm.LLT,"Too Slow",IF(_xlpm.time&lt;_xlpm.ULT,"Too Fast","OK")),IF(_xlpm.timeStr="NT","NT","Invalid Format"))))</f>
        <v/>
      </c>
      <c r="AD37" s="12" t="str" cm="1">
        <f t="array" ref="AD37">IF(OR($AA37=0,K37=""),"",_xlfn.LET(_xlpm.timeStr,SUBSTITUTE(K37,".",""),_xlpm.LLT,IF(Entry!$H37="Boy",INDEX(maleQT,AC$22*2+1,$AA37)*1,INDEX(femaleQT,AC$22*2+1,$AA37)*1),_xlpm.ULT,IF(Entry!$H37="Boy",INDEX(maleQT,AC$22*2+2,$AA37)*1,INDEX(femaleQT,AC$22*2+2,$AA37)*1),_xlpm.time,_xlpm.timeStr*1,IF(AND(LEN(_xlpm.timeStr)=6,LEN(K37)-LEN(_xlpm.timeStr)=2),IF(_xlpm.time&gt;_xlpm.LLT,"Too Slow",IF(_xlpm.time&lt;_xlpm.ULT,"Too Fast","OK")),IF(_xlpm.timeStr="NT","NT","Invalid Format"))))</f>
        <v/>
      </c>
      <c r="AE37" s="12" t="str" cm="1">
        <f t="array" ref="AE37">IF(OR($AA37=0,L37=""),"",_xlfn.LET(_xlpm.timeStr,SUBSTITUTE(L37,".",""),_xlpm.LLT,IF(Entry!$H37="Boy",INDEX(maleQT,AD$22*2+1,$AA37)*1,INDEX(femaleQT,AD$22*2+1,$AA37)*1),_xlpm.ULT,IF(Entry!$H37="Boy",INDEX(maleQT,AD$22*2+2,$AA37)*1,INDEX(femaleQT,AD$22*2+2,$AA37)*1),_xlpm.time,_xlpm.timeStr*1,IF(AND(LEN(_xlpm.timeStr)=6,LEN(L37)-LEN(_xlpm.timeStr)=2),IF(_xlpm.time&gt;_xlpm.LLT,"Too Slow",IF(_xlpm.time&lt;_xlpm.ULT,"Too Fast","OK")),IF(_xlpm.timeStr="NT","NT","Invalid Format"))))</f>
        <v/>
      </c>
      <c r="AF37" s="12" t="str" cm="1">
        <f t="array" ref="AF37">IF(OR($AA37=0,M37=""),"",_xlfn.LET(_xlpm.timeStr,SUBSTITUTE(M37,".",""),_xlpm.LLT,IF(Entry!$H37="Boy",INDEX(maleQT,AE$22*2+1,$AA37)*1,INDEX(femaleQT,AE$22*2+1,$AA37)*1),_xlpm.ULT,IF(Entry!$H37="Boy",INDEX(maleQT,AE$22*2+2,$AA37)*1,INDEX(femaleQT,AE$22*2+2,$AA37)*1),_xlpm.time,_xlpm.timeStr*1,IF(AND(LEN(_xlpm.timeStr)=6,LEN(M37)-LEN(_xlpm.timeStr)=2),IF(_xlpm.time&gt;_xlpm.LLT,"Too Slow",IF(_xlpm.time&lt;_xlpm.ULT,"Too Fast","OK")),IF(_xlpm.timeStr="NT","NT","Invalid Format"))))</f>
        <v/>
      </c>
      <c r="AG37" s="12" t="str" cm="1">
        <f t="array" ref="AG37">IF(OR($AA37=0,N37=""),"",_xlfn.LET(_xlpm.timeStr,SUBSTITUTE(N37,".",""),_xlpm.LLT,IF(Entry!$H37="Boy",INDEX(maleQT,AF$22*2+1,$AA37)*1,INDEX(femaleQT,AF$22*2+1,$AA37)*1),_xlpm.ULT,IF(Entry!$H37="Boy",INDEX(maleQT,AF$22*2+2,$AA37)*1,INDEX(femaleQT,AF$22*2+2,$AA37)*1),_xlpm.time,_xlpm.timeStr*1,IF(AND(LEN(_xlpm.timeStr)=6,LEN(N37)-LEN(_xlpm.timeStr)=2),IF(_xlpm.time&gt;_xlpm.LLT,"Too Slow",IF(_xlpm.time&lt;_xlpm.ULT,"Too Fast","OK")),IF(_xlpm.timeStr="NT","NT","Invalid Format"))))</f>
        <v/>
      </c>
      <c r="AH37" s="12" t="str" cm="1">
        <f t="array" ref="AH37">IF(OR($AA37=0,O37=""),"",_xlfn.LET(_xlpm.timeStr,SUBSTITUTE(O37,".",""),_xlpm.LLT,IF(Entry!$H37="Boy",INDEX(maleQT,AG$22*2+1,$AA37)*1,INDEX(femaleQT,AG$22*2+1,$AA37)*1),_xlpm.ULT,IF(Entry!$H37="Boy",INDEX(maleQT,AG$22*2+2,$AA37)*1,INDEX(femaleQT,AG$22*2+2,$AA37)*1),_xlpm.time,_xlpm.timeStr*1,IF(AND(LEN(_xlpm.timeStr)=6,LEN(O37)-LEN(_xlpm.timeStr)=2),IF(_xlpm.time&gt;_xlpm.LLT,"Too Slow",IF(_xlpm.time&lt;_xlpm.ULT,"Too Fast","OK")),IF(_xlpm.timeStr="NT","NT","Invalid Format"))))</f>
        <v/>
      </c>
      <c r="AI37" s="12" t="str" cm="1">
        <f t="array" ref="AI37">IF(OR($AA37=0,P37=""),"",_xlfn.LET(_xlpm.timeStr,SUBSTITUTE(P37,".",""),_xlpm.LLT,IF(Entry!$H37="Boy",INDEX(maleQT,AH$22*2+1,$AA37)*1,INDEX(femaleQT,AH$22*2+1,$AA37)*1),_xlpm.ULT,IF(Entry!$H37="Boy",INDEX(maleQT,AH$22*2+2,$AA37)*1,INDEX(femaleQT,AH$22*2+2,$AA37)*1),_xlpm.time,_xlpm.timeStr*1,IF(AND(LEN(_xlpm.timeStr)=6,LEN(P37)-LEN(_xlpm.timeStr)=2),IF(_xlpm.time&gt;_xlpm.LLT,"Too Slow",IF(_xlpm.time&lt;_xlpm.ULT,"Too Fast","OK")),IF(_xlpm.timeStr="NT","NT","Invalid Format"))))</f>
        <v/>
      </c>
      <c r="AJ37" s="12" t="str" cm="1">
        <f t="array" ref="AJ37">IF(OR($AA37=0,Q37=""),"",_xlfn.LET(_xlpm.timeStr,SUBSTITUTE(Q37,".",""),_xlpm.LLT,IF(Entry!$H37="Boy",INDEX(maleQT,AI$22*2+1,$AA37)*1,INDEX(femaleQT,AI$22*2+1,$AA37)*1),_xlpm.ULT,IF(Entry!$H37="Boy",INDEX(maleQT,AI$22*2+2,$AA37)*1,INDEX(femaleQT,AI$22*2+2,$AA37)*1),_xlpm.time,_xlpm.timeStr*1,IF(AND(LEN(_xlpm.timeStr)=6,LEN(Q37)-LEN(_xlpm.timeStr)=2),IF(_xlpm.time&gt;_xlpm.LLT,"Too Slow",IF(_xlpm.time&lt;_xlpm.ULT,"Too Fast","OK")),IF(_xlpm.timeStr="NT","NT","Invalid Format"))))</f>
        <v/>
      </c>
      <c r="AK37" s="12" t="str" cm="1">
        <f t="array" ref="AK37">IF(OR($AA37=0,R37=""),"",_xlfn.LET(_xlpm.timeStr,SUBSTITUTE(R37,".",""),_xlpm.LLT,IF(Entry!$H37="Boy",INDEX(maleQT,AJ$22*2+1,$AA37)*1,INDEX(femaleQT,AJ$22*2+1,$AA37)*1),_xlpm.ULT,IF(Entry!$H37="Boy",INDEX(maleQT,AJ$22*2+2,$AA37)*1,INDEX(femaleQT,AJ$22*2+2,$AA37)*1),_xlpm.time,_xlpm.timeStr*1,IF(AND(LEN(_xlpm.timeStr)=6,LEN(R37)-LEN(_xlpm.timeStr)=2),IF(_xlpm.time&gt;_xlpm.LLT,"Too Slow",IF(_xlpm.time&lt;_xlpm.ULT,"Too Fast","OK")),IF(_xlpm.timeStr="NT","NT","Invalid Format"))))</f>
        <v/>
      </c>
      <c r="AL37" s="12" t="str" cm="1">
        <f t="array" ref="AL37">IF(OR($AA37=0,S37=""),"",_xlfn.LET(_xlpm.timeStr,SUBSTITUTE(S37,".",""),_xlpm.LLT,IF(Entry!$H37="Boy",INDEX(maleQT,AK$22*2+1,$AA37)*1,INDEX(femaleQT,AK$22*2+1,$AA37)*1),_xlpm.ULT,IF(Entry!$H37="Boy",INDEX(maleQT,AK$22*2+2,$AA37)*1,INDEX(femaleQT,AK$22*2+2,$AA37)*1),_xlpm.time,_xlpm.timeStr*1,IF(AND(LEN(_xlpm.timeStr)=6,LEN(S37)-LEN(_xlpm.timeStr)=2),IF(_xlpm.time&gt;_xlpm.LLT,"Too Slow",IF(_xlpm.time&lt;_xlpm.ULT,"Too Fast","OK")),IF(_xlpm.timeStr="NT","NT","Invalid Format"))))</f>
        <v/>
      </c>
      <c r="AM37" s="12" t="str" cm="1">
        <f t="array" ref="AM37">IF(OR($AA37=0,T37=""),"",_xlfn.LET(_xlpm.timeStr,SUBSTITUTE(T37,".",""),_xlpm.LLT,IF(Entry!$H37="Boy",INDEX(maleQT,AL$22*2+1,$AA37)*1,INDEX(femaleQT,AL$22*2+1,$AA37)*1),_xlpm.ULT,IF(Entry!$H37="Boy",INDEX(maleQT,AL$22*2+2,$AA37)*1,INDEX(femaleQT,AL$22*2+2,$AA37)*1),_xlpm.time,_xlpm.timeStr*1,IF(AND(LEN(_xlpm.timeStr)=6,LEN(T37)-LEN(_xlpm.timeStr)=2),IF(_xlpm.time&gt;_xlpm.LLT,"Too Slow",IF(_xlpm.time&lt;_xlpm.ULT,"Too Fast","OK")),IF(_xlpm.timeStr="NT","NT","Invalid Format"))))</f>
        <v/>
      </c>
      <c r="AN37" s="12" t="str" cm="1">
        <f t="array" ref="AN37">IF(OR($AA37=0,U37=""),"",_xlfn.LET(_xlpm.timeStr,SUBSTITUTE(U37,".",""),_xlpm.LLT,IF(Entry!$H37="Boy",INDEX(maleQT,AM$22*2+1,$AA37)*1,INDEX(femaleQT,AM$22*2+1,$AA37)*1),_xlpm.ULT,IF(Entry!$H37="Boy",INDEX(maleQT,AM$22*2+2,$AA37)*1,INDEX(femaleQT,AM$22*2+2,$AA37)*1),_xlpm.time,_xlpm.timeStr*1,IF(AND(LEN(_xlpm.timeStr)=6,LEN(U37)-LEN(_xlpm.timeStr)=2),IF(_xlpm.time&gt;_xlpm.LLT,"Too Slow",IF(_xlpm.time&lt;_xlpm.ULT,"Too Fast","OK")),IF(_xlpm.timeStr="NT","NT","Invalid Format"))))</f>
        <v/>
      </c>
      <c r="AO37" s="12" t="str" cm="1">
        <f t="array" ref="AO37">IF(OR($AA37=0,V37=""),"",_xlfn.LET(_xlpm.timeStr,SUBSTITUTE(V37,".",""),_xlpm.LLT,IF(Entry!$H37="Boy",INDEX(maleQT,AN$22*2+1,$AA37)*1,INDEX(femaleQT,AN$22*2+1,$AA37)*1),_xlpm.ULT,IF(Entry!$H37="Boy",INDEX(maleQT,AN$22*2+2,$AA37)*1,INDEX(femaleQT,AN$22*2+2,$AA37)*1),_xlpm.time,_xlpm.timeStr*1,IF(AND(LEN(_xlpm.timeStr)=6,LEN(V37)-LEN(_xlpm.timeStr)=2),IF(_xlpm.time&gt;_xlpm.LLT,"Too Slow",IF(_xlpm.time&lt;_xlpm.ULT,"Too Fast","OK")),IF(_xlpm.timeStr="NT","NT","Invalid Format"))))</f>
        <v/>
      </c>
      <c r="AP37" s="12" t="str" cm="1">
        <f t="array" ref="AP37">IF(OR($AA37=0,W37=""),"",_xlfn.LET(_xlpm.timeStr,SUBSTITUTE(W37,".",""),_xlpm.LLT,IF(Entry!$H37="Boy",INDEX(maleQT,AO$22*2+1,$AA37)*1,INDEX(femaleQT,AO$22*2+1,$AA37)*1),_xlpm.ULT,IF(Entry!$H37="Boy",INDEX(maleQT,AO$22*2+2,$AA37)*1,INDEX(femaleQT,AO$22*2+2,$AA37)*1),_xlpm.time,_xlpm.timeStr*1,IF(AND(LEN(_xlpm.timeStr)=6,LEN(W37)-LEN(_xlpm.timeStr)=2),IF(_xlpm.time&gt;_xlpm.LLT,"Too Slow",IF(_xlpm.time&lt;_xlpm.ULT,"Too Fast","OK")),IF(_xlpm.timeStr="NT","NT","Invalid Format"))))</f>
        <v/>
      </c>
    </row>
    <row r="38" spans="1:42" x14ac:dyDescent="0.55000000000000004">
      <c r="A38" s="22" t="str">
        <f t="shared" si="30"/>
        <v/>
      </c>
      <c r="B38" s="22" t="str">
        <f t="shared" si="34"/>
        <v/>
      </c>
      <c r="C38" s="1"/>
      <c r="D38" s="1"/>
      <c r="E38" s="1"/>
      <c r="F38" s="1"/>
      <c r="G38" s="24"/>
      <c r="H38" s="1"/>
      <c r="I38" s="25"/>
      <c r="J38" s="25"/>
      <c r="K38" s="25"/>
      <c r="L38" s="25"/>
      <c r="M38" s="25"/>
      <c r="N38" s="25"/>
      <c r="O38" s="25"/>
      <c r="P38" s="25"/>
      <c r="Q38" s="25"/>
      <c r="R38" s="25"/>
      <c r="S38" s="25"/>
      <c r="T38" s="25"/>
      <c r="U38" s="25"/>
      <c r="V38" s="25"/>
      <c r="W38" s="25"/>
      <c r="X38" s="12" t="str">
        <f t="shared" si="35"/>
        <v/>
      </c>
      <c r="Y38" s="12" t="str">
        <f t="shared" si="31"/>
        <v/>
      </c>
      <c r="Z38" s="12" t="str">
        <f t="shared" si="32"/>
        <v/>
      </c>
      <c r="AA38" s="12" t="str">
        <f t="shared" si="33"/>
        <v/>
      </c>
      <c r="AB38" s="12" t="str" cm="1">
        <f t="array" ref="AB38">IF(OR($AA38=0,I38=""),"",_xlfn.LET(_xlpm.timeStr,SUBSTITUTE(I38,".",""),_xlpm.LLT,IF(Entry!$H38="Boy",INDEX(maleQT,AA$22*2+1,$AA38)*1,INDEX(femaleQT,AA$22*2+1,$AA38)*1),_xlpm.ULT,IF(Entry!$H38="Boy",INDEX(maleQT,AA$22*2+2,$AA38)*1,INDEX(femaleQT,AA$22*2+2,$AA38)*1),_xlpm.time,_xlpm.timeStr*1,IF(AND(LEN(_xlpm.timeStr)=6,LEN(I38)-LEN(_xlpm.timeStr)=2),IF(_xlpm.time&gt;_xlpm.LLT,"Too Slow",IF(_xlpm.time&lt;_xlpm.ULT,"Too Fast","OK")),IF(_xlpm.timeStr="NT","NT","Invalid Format"))))</f>
        <v/>
      </c>
      <c r="AC38" s="12" t="str" cm="1">
        <f t="array" ref="AC38">IF(OR($AA38=0,J38=""),"",_xlfn.LET(_xlpm.timeStr,SUBSTITUTE(J38,".",""),_xlpm.LLT,IF(Entry!$H38="Boy",INDEX(maleQT,AB$22*2+1,$AA38)*1,INDEX(femaleQT,AB$22*2+1,$AA38)*1),_xlpm.ULT,IF(Entry!$H38="Boy",INDEX(maleQT,AB$22*2+2,$AA38)*1,INDEX(femaleQT,AB$22*2+2,$AA38)*1),_xlpm.time,_xlpm.timeStr*1,IF(AND(LEN(_xlpm.timeStr)=6,LEN(J38)-LEN(_xlpm.timeStr)=2),IF(_xlpm.time&gt;_xlpm.LLT,"Too Slow",IF(_xlpm.time&lt;_xlpm.ULT,"Too Fast","OK")),IF(_xlpm.timeStr="NT","NT","Invalid Format"))))</f>
        <v/>
      </c>
      <c r="AD38" s="12" t="str" cm="1">
        <f t="array" ref="AD38">IF(OR($AA38=0,K38=""),"",_xlfn.LET(_xlpm.timeStr,SUBSTITUTE(K38,".",""),_xlpm.LLT,IF(Entry!$H38="Boy",INDEX(maleQT,AC$22*2+1,$AA38)*1,INDEX(femaleQT,AC$22*2+1,$AA38)*1),_xlpm.ULT,IF(Entry!$H38="Boy",INDEX(maleQT,AC$22*2+2,$AA38)*1,INDEX(femaleQT,AC$22*2+2,$AA38)*1),_xlpm.time,_xlpm.timeStr*1,IF(AND(LEN(_xlpm.timeStr)=6,LEN(K38)-LEN(_xlpm.timeStr)=2),IF(_xlpm.time&gt;_xlpm.LLT,"Too Slow",IF(_xlpm.time&lt;_xlpm.ULT,"Too Fast","OK")),IF(_xlpm.timeStr="NT","NT","Invalid Format"))))</f>
        <v/>
      </c>
      <c r="AE38" s="12" t="str" cm="1">
        <f t="array" ref="AE38">IF(OR($AA38=0,L38=""),"",_xlfn.LET(_xlpm.timeStr,SUBSTITUTE(L38,".",""),_xlpm.LLT,IF(Entry!$H38="Boy",INDEX(maleQT,AD$22*2+1,$AA38)*1,INDEX(femaleQT,AD$22*2+1,$AA38)*1),_xlpm.ULT,IF(Entry!$H38="Boy",INDEX(maleQT,AD$22*2+2,$AA38)*1,INDEX(femaleQT,AD$22*2+2,$AA38)*1),_xlpm.time,_xlpm.timeStr*1,IF(AND(LEN(_xlpm.timeStr)=6,LEN(L38)-LEN(_xlpm.timeStr)=2),IF(_xlpm.time&gt;_xlpm.LLT,"Too Slow",IF(_xlpm.time&lt;_xlpm.ULT,"Too Fast","OK")),IF(_xlpm.timeStr="NT","NT","Invalid Format"))))</f>
        <v/>
      </c>
      <c r="AF38" s="12" t="str" cm="1">
        <f t="array" ref="AF38">IF(OR($AA38=0,M38=""),"",_xlfn.LET(_xlpm.timeStr,SUBSTITUTE(M38,".",""),_xlpm.LLT,IF(Entry!$H38="Boy",INDEX(maleQT,AE$22*2+1,$AA38)*1,INDEX(femaleQT,AE$22*2+1,$AA38)*1),_xlpm.ULT,IF(Entry!$H38="Boy",INDEX(maleQT,AE$22*2+2,$AA38)*1,INDEX(femaleQT,AE$22*2+2,$AA38)*1),_xlpm.time,_xlpm.timeStr*1,IF(AND(LEN(_xlpm.timeStr)=6,LEN(M38)-LEN(_xlpm.timeStr)=2),IF(_xlpm.time&gt;_xlpm.LLT,"Too Slow",IF(_xlpm.time&lt;_xlpm.ULT,"Too Fast","OK")),IF(_xlpm.timeStr="NT","NT","Invalid Format"))))</f>
        <v/>
      </c>
      <c r="AG38" s="12" t="str" cm="1">
        <f t="array" ref="AG38">IF(OR($AA38=0,N38=""),"",_xlfn.LET(_xlpm.timeStr,SUBSTITUTE(N38,".",""),_xlpm.LLT,IF(Entry!$H38="Boy",INDEX(maleQT,AF$22*2+1,$AA38)*1,INDEX(femaleQT,AF$22*2+1,$AA38)*1),_xlpm.ULT,IF(Entry!$H38="Boy",INDEX(maleQT,AF$22*2+2,$AA38)*1,INDEX(femaleQT,AF$22*2+2,$AA38)*1),_xlpm.time,_xlpm.timeStr*1,IF(AND(LEN(_xlpm.timeStr)=6,LEN(N38)-LEN(_xlpm.timeStr)=2),IF(_xlpm.time&gt;_xlpm.LLT,"Too Slow",IF(_xlpm.time&lt;_xlpm.ULT,"Too Fast","OK")),IF(_xlpm.timeStr="NT","NT","Invalid Format"))))</f>
        <v/>
      </c>
      <c r="AH38" s="12" t="str" cm="1">
        <f t="array" ref="AH38">IF(OR($AA38=0,O38=""),"",_xlfn.LET(_xlpm.timeStr,SUBSTITUTE(O38,".",""),_xlpm.LLT,IF(Entry!$H38="Boy",INDEX(maleQT,AG$22*2+1,$AA38)*1,INDEX(femaleQT,AG$22*2+1,$AA38)*1),_xlpm.ULT,IF(Entry!$H38="Boy",INDEX(maleQT,AG$22*2+2,$AA38)*1,INDEX(femaleQT,AG$22*2+2,$AA38)*1),_xlpm.time,_xlpm.timeStr*1,IF(AND(LEN(_xlpm.timeStr)=6,LEN(O38)-LEN(_xlpm.timeStr)=2),IF(_xlpm.time&gt;_xlpm.LLT,"Too Slow",IF(_xlpm.time&lt;_xlpm.ULT,"Too Fast","OK")),IF(_xlpm.timeStr="NT","NT","Invalid Format"))))</f>
        <v/>
      </c>
      <c r="AI38" s="12" t="str" cm="1">
        <f t="array" ref="AI38">IF(OR($AA38=0,P38=""),"",_xlfn.LET(_xlpm.timeStr,SUBSTITUTE(P38,".",""),_xlpm.LLT,IF(Entry!$H38="Boy",INDEX(maleQT,AH$22*2+1,$AA38)*1,INDEX(femaleQT,AH$22*2+1,$AA38)*1),_xlpm.ULT,IF(Entry!$H38="Boy",INDEX(maleQT,AH$22*2+2,$AA38)*1,INDEX(femaleQT,AH$22*2+2,$AA38)*1),_xlpm.time,_xlpm.timeStr*1,IF(AND(LEN(_xlpm.timeStr)=6,LEN(P38)-LEN(_xlpm.timeStr)=2),IF(_xlpm.time&gt;_xlpm.LLT,"Too Slow",IF(_xlpm.time&lt;_xlpm.ULT,"Too Fast","OK")),IF(_xlpm.timeStr="NT","NT","Invalid Format"))))</f>
        <v/>
      </c>
      <c r="AJ38" s="12" t="str" cm="1">
        <f t="array" ref="AJ38">IF(OR($AA38=0,Q38=""),"",_xlfn.LET(_xlpm.timeStr,SUBSTITUTE(Q38,".",""),_xlpm.LLT,IF(Entry!$H38="Boy",INDEX(maleQT,AI$22*2+1,$AA38)*1,INDEX(femaleQT,AI$22*2+1,$AA38)*1),_xlpm.ULT,IF(Entry!$H38="Boy",INDEX(maleQT,AI$22*2+2,$AA38)*1,INDEX(femaleQT,AI$22*2+2,$AA38)*1),_xlpm.time,_xlpm.timeStr*1,IF(AND(LEN(_xlpm.timeStr)=6,LEN(Q38)-LEN(_xlpm.timeStr)=2),IF(_xlpm.time&gt;_xlpm.LLT,"Too Slow",IF(_xlpm.time&lt;_xlpm.ULT,"Too Fast","OK")),IF(_xlpm.timeStr="NT","NT","Invalid Format"))))</f>
        <v/>
      </c>
      <c r="AK38" s="12" t="str" cm="1">
        <f t="array" ref="AK38">IF(OR($AA38=0,R38=""),"",_xlfn.LET(_xlpm.timeStr,SUBSTITUTE(R38,".",""),_xlpm.LLT,IF(Entry!$H38="Boy",INDEX(maleQT,AJ$22*2+1,$AA38)*1,INDEX(femaleQT,AJ$22*2+1,$AA38)*1),_xlpm.ULT,IF(Entry!$H38="Boy",INDEX(maleQT,AJ$22*2+2,$AA38)*1,INDEX(femaleQT,AJ$22*2+2,$AA38)*1),_xlpm.time,_xlpm.timeStr*1,IF(AND(LEN(_xlpm.timeStr)=6,LEN(R38)-LEN(_xlpm.timeStr)=2),IF(_xlpm.time&gt;_xlpm.LLT,"Too Slow",IF(_xlpm.time&lt;_xlpm.ULT,"Too Fast","OK")),IF(_xlpm.timeStr="NT","NT","Invalid Format"))))</f>
        <v/>
      </c>
      <c r="AL38" s="12" t="str" cm="1">
        <f t="array" ref="AL38">IF(OR($AA38=0,S38=""),"",_xlfn.LET(_xlpm.timeStr,SUBSTITUTE(S38,".",""),_xlpm.LLT,IF(Entry!$H38="Boy",INDEX(maleQT,AK$22*2+1,$AA38)*1,INDEX(femaleQT,AK$22*2+1,$AA38)*1),_xlpm.ULT,IF(Entry!$H38="Boy",INDEX(maleQT,AK$22*2+2,$AA38)*1,INDEX(femaleQT,AK$22*2+2,$AA38)*1),_xlpm.time,_xlpm.timeStr*1,IF(AND(LEN(_xlpm.timeStr)=6,LEN(S38)-LEN(_xlpm.timeStr)=2),IF(_xlpm.time&gt;_xlpm.LLT,"Too Slow",IF(_xlpm.time&lt;_xlpm.ULT,"Too Fast","OK")),IF(_xlpm.timeStr="NT","NT","Invalid Format"))))</f>
        <v/>
      </c>
      <c r="AM38" s="12" t="str" cm="1">
        <f t="array" ref="AM38">IF(OR($AA38=0,T38=""),"",_xlfn.LET(_xlpm.timeStr,SUBSTITUTE(T38,".",""),_xlpm.LLT,IF(Entry!$H38="Boy",INDEX(maleQT,AL$22*2+1,$AA38)*1,INDEX(femaleQT,AL$22*2+1,$AA38)*1),_xlpm.ULT,IF(Entry!$H38="Boy",INDEX(maleQT,AL$22*2+2,$AA38)*1,INDEX(femaleQT,AL$22*2+2,$AA38)*1),_xlpm.time,_xlpm.timeStr*1,IF(AND(LEN(_xlpm.timeStr)=6,LEN(T38)-LEN(_xlpm.timeStr)=2),IF(_xlpm.time&gt;_xlpm.LLT,"Too Slow",IF(_xlpm.time&lt;_xlpm.ULT,"Too Fast","OK")),IF(_xlpm.timeStr="NT","NT","Invalid Format"))))</f>
        <v/>
      </c>
      <c r="AN38" s="12" t="str" cm="1">
        <f t="array" ref="AN38">IF(OR($AA38=0,U38=""),"",_xlfn.LET(_xlpm.timeStr,SUBSTITUTE(U38,".",""),_xlpm.LLT,IF(Entry!$H38="Boy",INDEX(maleQT,AM$22*2+1,$AA38)*1,INDEX(femaleQT,AM$22*2+1,$AA38)*1),_xlpm.ULT,IF(Entry!$H38="Boy",INDEX(maleQT,AM$22*2+2,$AA38)*1,INDEX(femaleQT,AM$22*2+2,$AA38)*1),_xlpm.time,_xlpm.timeStr*1,IF(AND(LEN(_xlpm.timeStr)=6,LEN(U38)-LEN(_xlpm.timeStr)=2),IF(_xlpm.time&gt;_xlpm.LLT,"Too Slow",IF(_xlpm.time&lt;_xlpm.ULT,"Too Fast","OK")),IF(_xlpm.timeStr="NT","NT","Invalid Format"))))</f>
        <v/>
      </c>
      <c r="AO38" s="12" t="str" cm="1">
        <f t="array" ref="AO38">IF(OR($AA38=0,V38=""),"",_xlfn.LET(_xlpm.timeStr,SUBSTITUTE(V38,".",""),_xlpm.LLT,IF(Entry!$H38="Boy",INDEX(maleQT,AN$22*2+1,$AA38)*1,INDEX(femaleQT,AN$22*2+1,$AA38)*1),_xlpm.ULT,IF(Entry!$H38="Boy",INDEX(maleQT,AN$22*2+2,$AA38)*1,INDEX(femaleQT,AN$22*2+2,$AA38)*1),_xlpm.time,_xlpm.timeStr*1,IF(AND(LEN(_xlpm.timeStr)=6,LEN(V38)-LEN(_xlpm.timeStr)=2),IF(_xlpm.time&gt;_xlpm.LLT,"Too Slow",IF(_xlpm.time&lt;_xlpm.ULT,"Too Fast","OK")),IF(_xlpm.timeStr="NT","NT","Invalid Format"))))</f>
        <v/>
      </c>
      <c r="AP38" s="12" t="str" cm="1">
        <f t="array" ref="AP38">IF(OR($AA38=0,W38=""),"",_xlfn.LET(_xlpm.timeStr,SUBSTITUTE(W38,".",""),_xlpm.LLT,IF(Entry!$H38="Boy",INDEX(maleQT,AO$22*2+1,$AA38)*1,INDEX(femaleQT,AO$22*2+1,$AA38)*1),_xlpm.ULT,IF(Entry!$H38="Boy",INDEX(maleQT,AO$22*2+2,$AA38)*1,INDEX(femaleQT,AO$22*2+2,$AA38)*1),_xlpm.time,_xlpm.timeStr*1,IF(AND(LEN(_xlpm.timeStr)=6,LEN(W38)-LEN(_xlpm.timeStr)=2),IF(_xlpm.time&gt;_xlpm.LLT,"Too Slow",IF(_xlpm.time&lt;_xlpm.ULT,"Too Fast","OK")),IF(_xlpm.timeStr="NT","NT","Invalid Format"))))</f>
        <v/>
      </c>
    </row>
    <row r="39" spans="1:42" x14ac:dyDescent="0.55000000000000004">
      <c r="A39" s="22" t="str">
        <f t="shared" si="30"/>
        <v/>
      </c>
      <c r="B39" s="22" t="str">
        <f t="shared" si="34"/>
        <v/>
      </c>
      <c r="C39" s="1"/>
      <c r="D39" s="1"/>
      <c r="E39" s="1"/>
      <c r="F39" s="1"/>
      <c r="G39" s="24"/>
      <c r="H39" s="1"/>
      <c r="I39" s="25"/>
      <c r="J39" s="25"/>
      <c r="K39" s="25"/>
      <c r="L39" s="25"/>
      <c r="M39" s="25"/>
      <c r="N39" s="25"/>
      <c r="O39" s="25"/>
      <c r="P39" s="25"/>
      <c r="Q39" s="25"/>
      <c r="R39" s="25"/>
      <c r="S39" s="25"/>
      <c r="T39" s="25"/>
      <c r="U39" s="25"/>
      <c r="V39" s="25"/>
      <c r="W39" s="25"/>
      <c r="X39" s="12" t="str">
        <f t="shared" si="35"/>
        <v/>
      </c>
      <c r="Y39" s="12" t="str">
        <f t="shared" si="31"/>
        <v/>
      </c>
      <c r="Z39" s="12" t="str">
        <f t="shared" si="32"/>
        <v/>
      </c>
      <c r="AA39" s="12" t="str">
        <f t="shared" si="33"/>
        <v/>
      </c>
      <c r="AB39" s="12" t="str" cm="1">
        <f t="array" ref="AB39">IF(OR($AA39=0,I39=""),"",_xlfn.LET(_xlpm.timeStr,SUBSTITUTE(I39,".",""),_xlpm.LLT,IF(Entry!$H39="Boy",INDEX(maleQT,AA$22*2+1,$AA39)*1,INDEX(femaleQT,AA$22*2+1,$AA39)*1),_xlpm.ULT,IF(Entry!$H39="Boy",INDEX(maleQT,AA$22*2+2,$AA39)*1,INDEX(femaleQT,AA$22*2+2,$AA39)*1),_xlpm.time,_xlpm.timeStr*1,IF(AND(LEN(_xlpm.timeStr)=6,LEN(I39)-LEN(_xlpm.timeStr)=2),IF(_xlpm.time&gt;_xlpm.LLT,"Too Slow",IF(_xlpm.time&lt;_xlpm.ULT,"Too Fast","OK")),IF(_xlpm.timeStr="NT","NT","Invalid Format"))))</f>
        <v/>
      </c>
      <c r="AC39" s="12" t="str" cm="1">
        <f t="array" ref="AC39">IF(OR($AA39=0,J39=""),"",_xlfn.LET(_xlpm.timeStr,SUBSTITUTE(J39,".",""),_xlpm.LLT,IF(Entry!$H39="Boy",INDEX(maleQT,AB$22*2+1,$AA39)*1,INDEX(femaleQT,AB$22*2+1,$AA39)*1),_xlpm.ULT,IF(Entry!$H39="Boy",INDEX(maleQT,AB$22*2+2,$AA39)*1,INDEX(femaleQT,AB$22*2+2,$AA39)*1),_xlpm.time,_xlpm.timeStr*1,IF(AND(LEN(_xlpm.timeStr)=6,LEN(J39)-LEN(_xlpm.timeStr)=2),IF(_xlpm.time&gt;_xlpm.LLT,"Too Slow",IF(_xlpm.time&lt;_xlpm.ULT,"Too Fast","OK")),IF(_xlpm.timeStr="NT","NT","Invalid Format"))))</f>
        <v/>
      </c>
      <c r="AD39" s="12" t="str" cm="1">
        <f t="array" ref="AD39">IF(OR($AA39=0,K39=""),"",_xlfn.LET(_xlpm.timeStr,SUBSTITUTE(K39,".",""),_xlpm.LLT,IF(Entry!$H39="Boy",INDEX(maleQT,AC$22*2+1,$AA39)*1,INDEX(femaleQT,AC$22*2+1,$AA39)*1),_xlpm.ULT,IF(Entry!$H39="Boy",INDEX(maleQT,AC$22*2+2,$AA39)*1,INDEX(femaleQT,AC$22*2+2,$AA39)*1),_xlpm.time,_xlpm.timeStr*1,IF(AND(LEN(_xlpm.timeStr)=6,LEN(K39)-LEN(_xlpm.timeStr)=2),IF(_xlpm.time&gt;_xlpm.LLT,"Too Slow",IF(_xlpm.time&lt;_xlpm.ULT,"Too Fast","OK")),IF(_xlpm.timeStr="NT","NT","Invalid Format"))))</f>
        <v/>
      </c>
      <c r="AE39" s="12" t="str" cm="1">
        <f t="array" ref="AE39">IF(OR($AA39=0,L39=""),"",_xlfn.LET(_xlpm.timeStr,SUBSTITUTE(L39,".",""),_xlpm.LLT,IF(Entry!$H39="Boy",INDEX(maleQT,AD$22*2+1,$AA39)*1,INDEX(femaleQT,AD$22*2+1,$AA39)*1),_xlpm.ULT,IF(Entry!$H39="Boy",INDEX(maleQT,AD$22*2+2,$AA39)*1,INDEX(femaleQT,AD$22*2+2,$AA39)*1),_xlpm.time,_xlpm.timeStr*1,IF(AND(LEN(_xlpm.timeStr)=6,LEN(L39)-LEN(_xlpm.timeStr)=2),IF(_xlpm.time&gt;_xlpm.LLT,"Too Slow",IF(_xlpm.time&lt;_xlpm.ULT,"Too Fast","OK")),IF(_xlpm.timeStr="NT","NT","Invalid Format"))))</f>
        <v/>
      </c>
      <c r="AF39" s="12" t="str" cm="1">
        <f t="array" ref="AF39">IF(OR($AA39=0,M39=""),"",_xlfn.LET(_xlpm.timeStr,SUBSTITUTE(M39,".",""),_xlpm.LLT,IF(Entry!$H39="Boy",INDEX(maleQT,AE$22*2+1,$AA39)*1,INDEX(femaleQT,AE$22*2+1,$AA39)*1),_xlpm.ULT,IF(Entry!$H39="Boy",INDEX(maleQT,AE$22*2+2,$AA39)*1,INDEX(femaleQT,AE$22*2+2,$AA39)*1),_xlpm.time,_xlpm.timeStr*1,IF(AND(LEN(_xlpm.timeStr)=6,LEN(M39)-LEN(_xlpm.timeStr)=2),IF(_xlpm.time&gt;_xlpm.LLT,"Too Slow",IF(_xlpm.time&lt;_xlpm.ULT,"Too Fast","OK")),IF(_xlpm.timeStr="NT","NT","Invalid Format"))))</f>
        <v/>
      </c>
      <c r="AG39" s="12" t="str" cm="1">
        <f t="array" ref="AG39">IF(OR($AA39=0,N39=""),"",_xlfn.LET(_xlpm.timeStr,SUBSTITUTE(N39,".",""),_xlpm.LLT,IF(Entry!$H39="Boy",INDEX(maleQT,AF$22*2+1,$AA39)*1,INDEX(femaleQT,AF$22*2+1,$AA39)*1),_xlpm.ULT,IF(Entry!$H39="Boy",INDEX(maleQT,AF$22*2+2,$AA39)*1,INDEX(femaleQT,AF$22*2+2,$AA39)*1),_xlpm.time,_xlpm.timeStr*1,IF(AND(LEN(_xlpm.timeStr)=6,LEN(N39)-LEN(_xlpm.timeStr)=2),IF(_xlpm.time&gt;_xlpm.LLT,"Too Slow",IF(_xlpm.time&lt;_xlpm.ULT,"Too Fast","OK")),IF(_xlpm.timeStr="NT","NT","Invalid Format"))))</f>
        <v/>
      </c>
      <c r="AH39" s="12" t="str" cm="1">
        <f t="array" ref="AH39">IF(OR($AA39=0,O39=""),"",_xlfn.LET(_xlpm.timeStr,SUBSTITUTE(O39,".",""),_xlpm.LLT,IF(Entry!$H39="Boy",INDEX(maleQT,AG$22*2+1,$AA39)*1,INDEX(femaleQT,AG$22*2+1,$AA39)*1),_xlpm.ULT,IF(Entry!$H39="Boy",INDEX(maleQT,AG$22*2+2,$AA39)*1,INDEX(femaleQT,AG$22*2+2,$AA39)*1),_xlpm.time,_xlpm.timeStr*1,IF(AND(LEN(_xlpm.timeStr)=6,LEN(O39)-LEN(_xlpm.timeStr)=2),IF(_xlpm.time&gt;_xlpm.LLT,"Too Slow",IF(_xlpm.time&lt;_xlpm.ULT,"Too Fast","OK")),IF(_xlpm.timeStr="NT","NT","Invalid Format"))))</f>
        <v/>
      </c>
      <c r="AI39" s="12" t="str" cm="1">
        <f t="array" ref="AI39">IF(OR($AA39=0,P39=""),"",_xlfn.LET(_xlpm.timeStr,SUBSTITUTE(P39,".",""),_xlpm.LLT,IF(Entry!$H39="Boy",INDEX(maleQT,AH$22*2+1,$AA39)*1,INDEX(femaleQT,AH$22*2+1,$AA39)*1),_xlpm.ULT,IF(Entry!$H39="Boy",INDEX(maleQT,AH$22*2+2,$AA39)*1,INDEX(femaleQT,AH$22*2+2,$AA39)*1),_xlpm.time,_xlpm.timeStr*1,IF(AND(LEN(_xlpm.timeStr)=6,LEN(P39)-LEN(_xlpm.timeStr)=2),IF(_xlpm.time&gt;_xlpm.LLT,"Too Slow",IF(_xlpm.time&lt;_xlpm.ULT,"Too Fast","OK")),IF(_xlpm.timeStr="NT","NT","Invalid Format"))))</f>
        <v/>
      </c>
      <c r="AJ39" s="12" t="str" cm="1">
        <f t="array" ref="AJ39">IF(OR($AA39=0,Q39=""),"",_xlfn.LET(_xlpm.timeStr,SUBSTITUTE(Q39,".",""),_xlpm.LLT,IF(Entry!$H39="Boy",INDEX(maleQT,AI$22*2+1,$AA39)*1,INDEX(femaleQT,AI$22*2+1,$AA39)*1),_xlpm.ULT,IF(Entry!$H39="Boy",INDEX(maleQT,AI$22*2+2,$AA39)*1,INDEX(femaleQT,AI$22*2+2,$AA39)*1),_xlpm.time,_xlpm.timeStr*1,IF(AND(LEN(_xlpm.timeStr)=6,LEN(Q39)-LEN(_xlpm.timeStr)=2),IF(_xlpm.time&gt;_xlpm.LLT,"Too Slow",IF(_xlpm.time&lt;_xlpm.ULT,"Too Fast","OK")),IF(_xlpm.timeStr="NT","NT","Invalid Format"))))</f>
        <v/>
      </c>
      <c r="AK39" s="12" t="str" cm="1">
        <f t="array" ref="AK39">IF(OR($AA39=0,R39=""),"",_xlfn.LET(_xlpm.timeStr,SUBSTITUTE(R39,".",""),_xlpm.LLT,IF(Entry!$H39="Boy",INDEX(maleQT,AJ$22*2+1,$AA39)*1,INDEX(femaleQT,AJ$22*2+1,$AA39)*1),_xlpm.ULT,IF(Entry!$H39="Boy",INDEX(maleQT,AJ$22*2+2,$AA39)*1,INDEX(femaleQT,AJ$22*2+2,$AA39)*1),_xlpm.time,_xlpm.timeStr*1,IF(AND(LEN(_xlpm.timeStr)=6,LEN(R39)-LEN(_xlpm.timeStr)=2),IF(_xlpm.time&gt;_xlpm.LLT,"Too Slow",IF(_xlpm.time&lt;_xlpm.ULT,"Too Fast","OK")),IF(_xlpm.timeStr="NT","NT","Invalid Format"))))</f>
        <v/>
      </c>
      <c r="AL39" s="12" t="str" cm="1">
        <f t="array" ref="AL39">IF(OR($AA39=0,S39=""),"",_xlfn.LET(_xlpm.timeStr,SUBSTITUTE(S39,".",""),_xlpm.LLT,IF(Entry!$H39="Boy",INDEX(maleQT,AK$22*2+1,$AA39)*1,INDEX(femaleQT,AK$22*2+1,$AA39)*1),_xlpm.ULT,IF(Entry!$H39="Boy",INDEX(maleQT,AK$22*2+2,$AA39)*1,INDEX(femaleQT,AK$22*2+2,$AA39)*1),_xlpm.time,_xlpm.timeStr*1,IF(AND(LEN(_xlpm.timeStr)=6,LEN(S39)-LEN(_xlpm.timeStr)=2),IF(_xlpm.time&gt;_xlpm.LLT,"Too Slow",IF(_xlpm.time&lt;_xlpm.ULT,"Too Fast","OK")),IF(_xlpm.timeStr="NT","NT","Invalid Format"))))</f>
        <v/>
      </c>
      <c r="AM39" s="12" t="str" cm="1">
        <f t="array" ref="AM39">IF(OR($AA39=0,T39=""),"",_xlfn.LET(_xlpm.timeStr,SUBSTITUTE(T39,".",""),_xlpm.LLT,IF(Entry!$H39="Boy",INDEX(maleQT,AL$22*2+1,$AA39)*1,INDEX(femaleQT,AL$22*2+1,$AA39)*1),_xlpm.ULT,IF(Entry!$H39="Boy",INDEX(maleQT,AL$22*2+2,$AA39)*1,INDEX(femaleQT,AL$22*2+2,$AA39)*1),_xlpm.time,_xlpm.timeStr*1,IF(AND(LEN(_xlpm.timeStr)=6,LEN(T39)-LEN(_xlpm.timeStr)=2),IF(_xlpm.time&gt;_xlpm.LLT,"Too Slow",IF(_xlpm.time&lt;_xlpm.ULT,"Too Fast","OK")),IF(_xlpm.timeStr="NT","NT","Invalid Format"))))</f>
        <v/>
      </c>
      <c r="AN39" s="12" t="str" cm="1">
        <f t="array" ref="AN39">IF(OR($AA39=0,U39=""),"",_xlfn.LET(_xlpm.timeStr,SUBSTITUTE(U39,".",""),_xlpm.LLT,IF(Entry!$H39="Boy",INDEX(maleQT,AM$22*2+1,$AA39)*1,INDEX(femaleQT,AM$22*2+1,$AA39)*1),_xlpm.ULT,IF(Entry!$H39="Boy",INDEX(maleQT,AM$22*2+2,$AA39)*1,INDEX(femaleQT,AM$22*2+2,$AA39)*1),_xlpm.time,_xlpm.timeStr*1,IF(AND(LEN(_xlpm.timeStr)=6,LEN(U39)-LEN(_xlpm.timeStr)=2),IF(_xlpm.time&gt;_xlpm.LLT,"Too Slow",IF(_xlpm.time&lt;_xlpm.ULT,"Too Fast","OK")),IF(_xlpm.timeStr="NT","NT","Invalid Format"))))</f>
        <v/>
      </c>
      <c r="AO39" s="12" t="str" cm="1">
        <f t="array" ref="AO39">IF(OR($AA39=0,V39=""),"",_xlfn.LET(_xlpm.timeStr,SUBSTITUTE(V39,".",""),_xlpm.LLT,IF(Entry!$H39="Boy",INDEX(maleQT,AN$22*2+1,$AA39)*1,INDEX(femaleQT,AN$22*2+1,$AA39)*1),_xlpm.ULT,IF(Entry!$H39="Boy",INDEX(maleQT,AN$22*2+2,$AA39)*1,INDEX(femaleQT,AN$22*2+2,$AA39)*1),_xlpm.time,_xlpm.timeStr*1,IF(AND(LEN(_xlpm.timeStr)=6,LEN(V39)-LEN(_xlpm.timeStr)=2),IF(_xlpm.time&gt;_xlpm.LLT,"Too Slow",IF(_xlpm.time&lt;_xlpm.ULT,"Too Fast","OK")),IF(_xlpm.timeStr="NT","NT","Invalid Format"))))</f>
        <v/>
      </c>
      <c r="AP39" s="12" t="str" cm="1">
        <f t="array" ref="AP39">IF(OR($AA39=0,W39=""),"",_xlfn.LET(_xlpm.timeStr,SUBSTITUTE(W39,".",""),_xlpm.LLT,IF(Entry!$H39="Boy",INDEX(maleQT,AO$22*2+1,$AA39)*1,INDEX(femaleQT,AO$22*2+1,$AA39)*1),_xlpm.ULT,IF(Entry!$H39="Boy",INDEX(maleQT,AO$22*2+2,$AA39)*1,INDEX(femaleQT,AO$22*2+2,$AA39)*1),_xlpm.time,_xlpm.timeStr*1,IF(AND(LEN(_xlpm.timeStr)=6,LEN(W39)-LEN(_xlpm.timeStr)=2),IF(_xlpm.time&gt;_xlpm.LLT,"Too Slow",IF(_xlpm.time&lt;_xlpm.ULT,"Too Fast","OK")),IF(_xlpm.timeStr="NT","NT","Invalid Format"))))</f>
        <v/>
      </c>
    </row>
    <row r="40" spans="1:42" x14ac:dyDescent="0.55000000000000004">
      <c r="A40" s="22" t="str">
        <f t="shared" si="30"/>
        <v/>
      </c>
      <c r="B40" s="22" t="str">
        <f t="shared" si="34"/>
        <v/>
      </c>
      <c r="C40" s="1"/>
      <c r="D40" s="1"/>
      <c r="E40" s="1"/>
      <c r="F40" s="1"/>
      <c r="G40" s="24"/>
      <c r="H40" s="1"/>
      <c r="I40" s="25"/>
      <c r="J40" s="25"/>
      <c r="K40" s="25"/>
      <c r="L40" s="25"/>
      <c r="M40" s="25"/>
      <c r="N40" s="25"/>
      <c r="O40" s="25"/>
      <c r="P40" s="25"/>
      <c r="Q40" s="25"/>
      <c r="R40" s="25"/>
      <c r="S40" s="25"/>
      <c r="T40" s="25"/>
      <c r="U40" s="25"/>
      <c r="V40" s="25"/>
      <c r="W40" s="25"/>
      <c r="X40" s="12" t="str">
        <f t="shared" si="35"/>
        <v/>
      </c>
      <c r="Y40" s="12" t="str">
        <f t="shared" si="31"/>
        <v/>
      </c>
      <c r="Z40" s="12" t="str">
        <f t="shared" si="32"/>
        <v/>
      </c>
      <c r="AA40" s="12" t="str">
        <f t="shared" si="33"/>
        <v/>
      </c>
      <c r="AB40" s="12" t="str" cm="1">
        <f t="array" ref="AB40">IF(OR($AA40=0,I40=""),"",_xlfn.LET(_xlpm.timeStr,SUBSTITUTE(I40,".",""),_xlpm.LLT,IF(Entry!$H40="Boy",INDEX(maleQT,AA$22*2+1,$AA40)*1,INDEX(femaleQT,AA$22*2+1,$AA40)*1),_xlpm.ULT,IF(Entry!$H40="Boy",INDEX(maleQT,AA$22*2+2,$AA40)*1,INDEX(femaleQT,AA$22*2+2,$AA40)*1),_xlpm.time,_xlpm.timeStr*1,IF(AND(LEN(_xlpm.timeStr)=6,LEN(I40)-LEN(_xlpm.timeStr)=2),IF(_xlpm.time&gt;_xlpm.LLT,"Too Slow",IF(_xlpm.time&lt;_xlpm.ULT,"Too Fast","OK")),IF(_xlpm.timeStr="NT","NT","Invalid Format"))))</f>
        <v/>
      </c>
      <c r="AC40" s="12" t="str" cm="1">
        <f t="array" ref="AC40">IF(OR($AA40=0,J40=""),"",_xlfn.LET(_xlpm.timeStr,SUBSTITUTE(J40,".",""),_xlpm.LLT,IF(Entry!$H40="Boy",INDEX(maleQT,AB$22*2+1,$AA40)*1,INDEX(femaleQT,AB$22*2+1,$AA40)*1),_xlpm.ULT,IF(Entry!$H40="Boy",INDEX(maleQT,AB$22*2+2,$AA40)*1,INDEX(femaleQT,AB$22*2+2,$AA40)*1),_xlpm.time,_xlpm.timeStr*1,IF(AND(LEN(_xlpm.timeStr)=6,LEN(J40)-LEN(_xlpm.timeStr)=2),IF(_xlpm.time&gt;_xlpm.LLT,"Too Slow",IF(_xlpm.time&lt;_xlpm.ULT,"Too Fast","OK")),IF(_xlpm.timeStr="NT","NT","Invalid Format"))))</f>
        <v/>
      </c>
      <c r="AD40" s="12" t="str" cm="1">
        <f t="array" ref="AD40">IF(OR($AA40=0,K40=""),"",_xlfn.LET(_xlpm.timeStr,SUBSTITUTE(K40,".",""),_xlpm.LLT,IF(Entry!$H40="Boy",INDEX(maleQT,AC$22*2+1,$AA40)*1,INDEX(femaleQT,AC$22*2+1,$AA40)*1),_xlpm.ULT,IF(Entry!$H40="Boy",INDEX(maleQT,AC$22*2+2,$AA40)*1,INDEX(femaleQT,AC$22*2+2,$AA40)*1),_xlpm.time,_xlpm.timeStr*1,IF(AND(LEN(_xlpm.timeStr)=6,LEN(K40)-LEN(_xlpm.timeStr)=2),IF(_xlpm.time&gt;_xlpm.LLT,"Too Slow",IF(_xlpm.time&lt;_xlpm.ULT,"Too Fast","OK")),IF(_xlpm.timeStr="NT","NT","Invalid Format"))))</f>
        <v/>
      </c>
      <c r="AE40" s="12" t="str" cm="1">
        <f t="array" ref="AE40">IF(OR($AA40=0,L40=""),"",_xlfn.LET(_xlpm.timeStr,SUBSTITUTE(L40,".",""),_xlpm.LLT,IF(Entry!$H40="Boy",INDEX(maleQT,AD$22*2+1,$AA40)*1,INDEX(femaleQT,AD$22*2+1,$AA40)*1),_xlpm.ULT,IF(Entry!$H40="Boy",INDEX(maleQT,AD$22*2+2,$AA40)*1,INDEX(femaleQT,AD$22*2+2,$AA40)*1),_xlpm.time,_xlpm.timeStr*1,IF(AND(LEN(_xlpm.timeStr)=6,LEN(L40)-LEN(_xlpm.timeStr)=2),IF(_xlpm.time&gt;_xlpm.LLT,"Too Slow",IF(_xlpm.time&lt;_xlpm.ULT,"Too Fast","OK")),IF(_xlpm.timeStr="NT","NT","Invalid Format"))))</f>
        <v/>
      </c>
      <c r="AF40" s="12" t="str" cm="1">
        <f t="array" ref="AF40">IF(OR($AA40=0,M40=""),"",_xlfn.LET(_xlpm.timeStr,SUBSTITUTE(M40,".",""),_xlpm.LLT,IF(Entry!$H40="Boy",INDEX(maleQT,AE$22*2+1,$AA40)*1,INDEX(femaleQT,AE$22*2+1,$AA40)*1),_xlpm.ULT,IF(Entry!$H40="Boy",INDEX(maleQT,AE$22*2+2,$AA40)*1,INDEX(femaleQT,AE$22*2+2,$AA40)*1),_xlpm.time,_xlpm.timeStr*1,IF(AND(LEN(_xlpm.timeStr)=6,LEN(M40)-LEN(_xlpm.timeStr)=2),IF(_xlpm.time&gt;_xlpm.LLT,"Too Slow",IF(_xlpm.time&lt;_xlpm.ULT,"Too Fast","OK")),IF(_xlpm.timeStr="NT","NT","Invalid Format"))))</f>
        <v/>
      </c>
      <c r="AG40" s="12" t="str" cm="1">
        <f t="array" ref="AG40">IF(OR($AA40=0,N40=""),"",_xlfn.LET(_xlpm.timeStr,SUBSTITUTE(N40,".",""),_xlpm.LLT,IF(Entry!$H40="Boy",INDEX(maleQT,AF$22*2+1,$AA40)*1,INDEX(femaleQT,AF$22*2+1,$AA40)*1),_xlpm.ULT,IF(Entry!$H40="Boy",INDEX(maleQT,AF$22*2+2,$AA40)*1,INDEX(femaleQT,AF$22*2+2,$AA40)*1),_xlpm.time,_xlpm.timeStr*1,IF(AND(LEN(_xlpm.timeStr)=6,LEN(N40)-LEN(_xlpm.timeStr)=2),IF(_xlpm.time&gt;_xlpm.LLT,"Too Slow",IF(_xlpm.time&lt;_xlpm.ULT,"Too Fast","OK")),IF(_xlpm.timeStr="NT","NT","Invalid Format"))))</f>
        <v/>
      </c>
      <c r="AH40" s="12" t="str" cm="1">
        <f t="array" ref="AH40">IF(OR($AA40=0,O40=""),"",_xlfn.LET(_xlpm.timeStr,SUBSTITUTE(O40,".",""),_xlpm.LLT,IF(Entry!$H40="Boy",INDEX(maleQT,AG$22*2+1,$AA40)*1,INDEX(femaleQT,AG$22*2+1,$AA40)*1),_xlpm.ULT,IF(Entry!$H40="Boy",INDEX(maleQT,AG$22*2+2,$AA40)*1,INDEX(femaleQT,AG$22*2+2,$AA40)*1),_xlpm.time,_xlpm.timeStr*1,IF(AND(LEN(_xlpm.timeStr)=6,LEN(O40)-LEN(_xlpm.timeStr)=2),IF(_xlpm.time&gt;_xlpm.LLT,"Too Slow",IF(_xlpm.time&lt;_xlpm.ULT,"Too Fast","OK")),IF(_xlpm.timeStr="NT","NT","Invalid Format"))))</f>
        <v/>
      </c>
      <c r="AI40" s="12" t="str" cm="1">
        <f t="array" ref="AI40">IF(OR($AA40=0,P40=""),"",_xlfn.LET(_xlpm.timeStr,SUBSTITUTE(P40,".",""),_xlpm.LLT,IF(Entry!$H40="Boy",INDEX(maleQT,AH$22*2+1,$AA40)*1,INDEX(femaleQT,AH$22*2+1,$AA40)*1),_xlpm.ULT,IF(Entry!$H40="Boy",INDEX(maleQT,AH$22*2+2,$AA40)*1,INDEX(femaleQT,AH$22*2+2,$AA40)*1),_xlpm.time,_xlpm.timeStr*1,IF(AND(LEN(_xlpm.timeStr)=6,LEN(P40)-LEN(_xlpm.timeStr)=2),IF(_xlpm.time&gt;_xlpm.LLT,"Too Slow",IF(_xlpm.time&lt;_xlpm.ULT,"Too Fast","OK")),IF(_xlpm.timeStr="NT","NT","Invalid Format"))))</f>
        <v/>
      </c>
      <c r="AJ40" s="12" t="str" cm="1">
        <f t="array" ref="AJ40">IF(OR($AA40=0,Q40=""),"",_xlfn.LET(_xlpm.timeStr,SUBSTITUTE(Q40,".",""),_xlpm.LLT,IF(Entry!$H40="Boy",INDEX(maleQT,AI$22*2+1,$AA40)*1,INDEX(femaleQT,AI$22*2+1,$AA40)*1),_xlpm.ULT,IF(Entry!$H40="Boy",INDEX(maleQT,AI$22*2+2,$AA40)*1,INDEX(femaleQT,AI$22*2+2,$AA40)*1),_xlpm.time,_xlpm.timeStr*1,IF(AND(LEN(_xlpm.timeStr)=6,LEN(Q40)-LEN(_xlpm.timeStr)=2),IF(_xlpm.time&gt;_xlpm.LLT,"Too Slow",IF(_xlpm.time&lt;_xlpm.ULT,"Too Fast","OK")),IF(_xlpm.timeStr="NT","NT","Invalid Format"))))</f>
        <v/>
      </c>
      <c r="AK40" s="12" t="str" cm="1">
        <f t="array" ref="AK40">IF(OR($AA40=0,R40=""),"",_xlfn.LET(_xlpm.timeStr,SUBSTITUTE(R40,".",""),_xlpm.LLT,IF(Entry!$H40="Boy",INDEX(maleQT,AJ$22*2+1,$AA40)*1,INDEX(femaleQT,AJ$22*2+1,$AA40)*1),_xlpm.ULT,IF(Entry!$H40="Boy",INDEX(maleQT,AJ$22*2+2,$AA40)*1,INDEX(femaleQT,AJ$22*2+2,$AA40)*1),_xlpm.time,_xlpm.timeStr*1,IF(AND(LEN(_xlpm.timeStr)=6,LEN(R40)-LEN(_xlpm.timeStr)=2),IF(_xlpm.time&gt;_xlpm.LLT,"Too Slow",IF(_xlpm.time&lt;_xlpm.ULT,"Too Fast","OK")),IF(_xlpm.timeStr="NT","NT","Invalid Format"))))</f>
        <v/>
      </c>
      <c r="AL40" s="12" t="str" cm="1">
        <f t="array" ref="AL40">IF(OR($AA40=0,S40=""),"",_xlfn.LET(_xlpm.timeStr,SUBSTITUTE(S40,".",""),_xlpm.LLT,IF(Entry!$H40="Boy",INDEX(maleQT,AK$22*2+1,$AA40)*1,INDEX(femaleQT,AK$22*2+1,$AA40)*1),_xlpm.ULT,IF(Entry!$H40="Boy",INDEX(maleQT,AK$22*2+2,$AA40)*1,INDEX(femaleQT,AK$22*2+2,$AA40)*1),_xlpm.time,_xlpm.timeStr*1,IF(AND(LEN(_xlpm.timeStr)=6,LEN(S40)-LEN(_xlpm.timeStr)=2),IF(_xlpm.time&gt;_xlpm.LLT,"Too Slow",IF(_xlpm.time&lt;_xlpm.ULT,"Too Fast","OK")),IF(_xlpm.timeStr="NT","NT","Invalid Format"))))</f>
        <v/>
      </c>
      <c r="AM40" s="12" t="str" cm="1">
        <f t="array" ref="AM40">IF(OR($AA40=0,T40=""),"",_xlfn.LET(_xlpm.timeStr,SUBSTITUTE(T40,".",""),_xlpm.LLT,IF(Entry!$H40="Boy",INDEX(maleQT,AL$22*2+1,$AA40)*1,INDEX(femaleQT,AL$22*2+1,$AA40)*1),_xlpm.ULT,IF(Entry!$H40="Boy",INDEX(maleQT,AL$22*2+2,$AA40)*1,INDEX(femaleQT,AL$22*2+2,$AA40)*1),_xlpm.time,_xlpm.timeStr*1,IF(AND(LEN(_xlpm.timeStr)=6,LEN(T40)-LEN(_xlpm.timeStr)=2),IF(_xlpm.time&gt;_xlpm.LLT,"Too Slow",IF(_xlpm.time&lt;_xlpm.ULT,"Too Fast","OK")),IF(_xlpm.timeStr="NT","NT","Invalid Format"))))</f>
        <v/>
      </c>
      <c r="AN40" s="12" t="str" cm="1">
        <f t="array" ref="AN40">IF(OR($AA40=0,U40=""),"",_xlfn.LET(_xlpm.timeStr,SUBSTITUTE(U40,".",""),_xlpm.LLT,IF(Entry!$H40="Boy",INDEX(maleQT,AM$22*2+1,$AA40)*1,INDEX(femaleQT,AM$22*2+1,$AA40)*1),_xlpm.ULT,IF(Entry!$H40="Boy",INDEX(maleQT,AM$22*2+2,$AA40)*1,INDEX(femaleQT,AM$22*2+2,$AA40)*1),_xlpm.time,_xlpm.timeStr*1,IF(AND(LEN(_xlpm.timeStr)=6,LEN(U40)-LEN(_xlpm.timeStr)=2),IF(_xlpm.time&gt;_xlpm.LLT,"Too Slow",IF(_xlpm.time&lt;_xlpm.ULT,"Too Fast","OK")),IF(_xlpm.timeStr="NT","NT","Invalid Format"))))</f>
        <v/>
      </c>
      <c r="AO40" s="12" t="str" cm="1">
        <f t="array" ref="AO40">IF(OR($AA40=0,V40=""),"",_xlfn.LET(_xlpm.timeStr,SUBSTITUTE(V40,".",""),_xlpm.LLT,IF(Entry!$H40="Boy",INDEX(maleQT,AN$22*2+1,$AA40)*1,INDEX(femaleQT,AN$22*2+1,$AA40)*1),_xlpm.ULT,IF(Entry!$H40="Boy",INDEX(maleQT,AN$22*2+2,$AA40)*1,INDEX(femaleQT,AN$22*2+2,$AA40)*1),_xlpm.time,_xlpm.timeStr*1,IF(AND(LEN(_xlpm.timeStr)=6,LEN(V40)-LEN(_xlpm.timeStr)=2),IF(_xlpm.time&gt;_xlpm.LLT,"Too Slow",IF(_xlpm.time&lt;_xlpm.ULT,"Too Fast","OK")),IF(_xlpm.timeStr="NT","NT","Invalid Format"))))</f>
        <v/>
      </c>
      <c r="AP40" s="12" t="str" cm="1">
        <f t="array" ref="AP40">IF(OR($AA40=0,W40=""),"",_xlfn.LET(_xlpm.timeStr,SUBSTITUTE(W40,".",""),_xlpm.LLT,IF(Entry!$H40="Boy",INDEX(maleQT,AO$22*2+1,$AA40)*1,INDEX(femaleQT,AO$22*2+1,$AA40)*1),_xlpm.ULT,IF(Entry!$H40="Boy",INDEX(maleQT,AO$22*2+2,$AA40)*1,INDEX(femaleQT,AO$22*2+2,$AA40)*1),_xlpm.time,_xlpm.timeStr*1,IF(AND(LEN(_xlpm.timeStr)=6,LEN(W40)-LEN(_xlpm.timeStr)=2),IF(_xlpm.time&gt;_xlpm.LLT,"Too Slow",IF(_xlpm.time&lt;_xlpm.ULT,"Too Fast","OK")),IF(_xlpm.timeStr="NT","NT","Invalid Format"))))</f>
        <v/>
      </c>
    </row>
    <row r="41" spans="1:42" x14ac:dyDescent="0.55000000000000004">
      <c r="A41" s="22" t="str">
        <f t="shared" si="30"/>
        <v/>
      </c>
      <c r="B41" s="22" t="str">
        <f t="shared" si="34"/>
        <v/>
      </c>
      <c r="C41" s="1"/>
      <c r="D41" s="1"/>
      <c r="E41" s="1"/>
      <c r="F41" s="1"/>
      <c r="G41" s="24"/>
      <c r="H41" s="1"/>
      <c r="I41" s="25"/>
      <c r="J41" s="25"/>
      <c r="K41" s="25"/>
      <c r="L41" s="25"/>
      <c r="M41" s="25"/>
      <c r="N41" s="25"/>
      <c r="O41" s="25"/>
      <c r="P41" s="25"/>
      <c r="Q41" s="25"/>
      <c r="R41" s="25"/>
      <c r="S41" s="25"/>
      <c r="T41" s="25"/>
      <c r="U41" s="25"/>
      <c r="V41" s="25"/>
      <c r="W41" s="25"/>
      <c r="X41" s="12" t="str">
        <f t="shared" si="35"/>
        <v/>
      </c>
      <c r="Y41" s="12" t="str">
        <f t="shared" si="31"/>
        <v/>
      </c>
      <c r="Z41" s="12" t="str">
        <f t="shared" si="32"/>
        <v/>
      </c>
      <c r="AA41" s="12" t="str">
        <f t="shared" si="33"/>
        <v/>
      </c>
      <c r="AB41" s="12" t="str" cm="1">
        <f t="array" ref="AB41">IF(OR($AA41=0,I41=""),"",_xlfn.LET(_xlpm.timeStr,SUBSTITUTE(I41,".",""),_xlpm.LLT,IF(Entry!$H41="Boy",INDEX(maleQT,AA$22*2+1,$AA41)*1,INDEX(femaleQT,AA$22*2+1,$AA41)*1),_xlpm.ULT,IF(Entry!$H41="Boy",INDEX(maleQT,AA$22*2+2,$AA41)*1,INDEX(femaleQT,AA$22*2+2,$AA41)*1),_xlpm.time,_xlpm.timeStr*1,IF(AND(LEN(_xlpm.timeStr)=6,LEN(I41)-LEN(_xlpm.timeStr)=2),IF(_xlpm.time&gt;_xlpm.LLT,"Too Slow",IF(_xlpm.time&lt;_xlpm.ULT,"Too Fast","OK")),IF(_xlpm.timeStr="NT","NT","Invalid Format"))))</f>
        <v/>
      </c>
      <c r="AC41" s="12" t="str" cm="1">
        <f t="array" ref="AC41">IF(OR($AA41=0,J41=""),"",_xlfn.LET(_xlpm.timeStr,SUBSTITUTE(J41,".",""),_xlpm.LLT,IF(Entry!$H41="Boy",INDEX(maleQT,AB$22*2+1,$AA41)*1,INDEX(femaleQT,AB$22*2+1,$AA41)*1),_xlpm.ULT,IF(Entry!$H41="Boy",INDEX(maleQT,AB$22*2+2,$AA41)*1,INDEX(femaleQT,AB$22*2+2,$AA41)*1),_xlpm.time,_xlpm.timeStr*1,IF(AND(LEN(_xlpm.timeStr)=6,LEN(J41)-LEN(_xlpm.timeStr)=2),IF(_xlpm.time&gt;_xlpm.LLT,"Too Slow",IF(_xlpm.time&lt;_xlpm.ULT,"Too Fast","OK")),IF(_xlpm.timeStr="NT","NT","Invalid Format"))))</f>
        <v/>
      </c>
      <c r="AD41" s="12" t="str" cm="1">
        <f t="array" ref="AD41">IF(OR($AA41=0,K41=""),"",_xlfn.LET(_xlpm.timeStr,SUBSTITUTE(K41,".",""),_xlpm.LLT,IF(Entry!$H41="Boy",INDEX(maleQT,AC$22*2+1,$AA41)*1,INDEX(femaleQT,AC$22*2+1,$AA41)*1),_xlpm.ULT,IF(Entry!$H41="Boy",INDEX(maleQT,AC$22*2+2,$AA41)*1,INDEX(femaleQT,AC$22*2+2,$AA41)*1),_xlpm.time,_xlpm.timeStr*1,IF(AND(LEN(_xlpm.timeStr)=6,LEN(K41)-LEN(_xlpm.timeStr)=2),IF(_xlpm.time&gt;_xlpm.LLT,"Too Slow",IF(_xlpm.time&lt;_xlpm.ULT,"Too Fast","OK")),IF(_xlpm.timeStr="NT","NT","Invalid Format"))))</f>
        <v/>
      </c>
      <c r="AE41" s="12" t="str" cm="1">
        <f t="array" ref="AE41">IF(OR($AA41=0,L41=""),"",_xlfn.LET(_xlpm.timeStr,SUBSTITUTE(L41,".",""),_xlpm.LLT,IF(Entry!$H41="Boy",INDEX(maleQT,AD$22*2+1,$AA41)*1,INDEX(femaleQT,AD$22*2+1,$AA41)*1),_xlpm.ULT,IF(Entry!$H41="Boy",INDEX(maleQT,AD$22*2+2,$AA41)*1,INDEX(femaleQT,AD$22*2+2,$AA41)*1),_xlpm.time,_xlpm.timeStr*1,IF(AND(LEN(_xlpm.timeStr)=6,LEN(L41)-LEN(_xlpm.timeStr)=2),IF(_xlpm.time&gt;_xlpm.LLT,"Too Slow",IF(_xlpm.time&lt;_xlpm.ULT,"Too Fast","OK")),IF(_xlpm.timeStr="NT","NT","Invalid Format"))))</f>
        <v/>
      </c>
      <c r="AF41" s="12" t="str" cm="1">
        <f t="array" ref="AF41">IF(OR($AA41=0,M41=""),"",_xlfn.LET(_xlpm.timeStr,SUBSTITUTE(M41,".",""),_xlpm.LLT,IF(Entry!$H41="Boy",INDEX(maleQT,AE$22*2+1,$AA41)*1,INDEX(femaleQT,AE$22*2+1,$AA41)*1),_xlpm.ULT,IF(Entry!$H41="Boy",INDEX(maleQT,AE$22*2+2,$AA41)*1,INDEX(femaleQT,AE$22*2+2,$AA41)*1),_xlpm.time,_xlpm.timeStr*1,IF(AND(LEN(_xlpm.timeStr)=6,LEN(M41)-LEN(_xlpm.timeStr)=2),IF(_xlpm.time&gt;_xlpm.LLT,"Too Slow",IF(_xlpm.time&lt;_xlpm.ULT,"Too Fast","OK")),IF(_xlpm.timeStr="NT","NT","Invalid Format"))))</f>
        <v/>
      </c>
      <c r="AG41" s="12" t="str" cm="1">
        <f t="array" ref="AG41">IF(OR($AA41=0,N41=""),"",_xlfn.LET(_xlpm.timeStr,SUBSTITUTE(N41,".",""),_xlpm.LLT,IF(Entry!$H41="Boy",INDEX(maleQT,AF$22*2+1,$AA41)*1,INDEX(femaleQT,AF$22*2+1,$AA41)*1),_xlpm.ULT,IF(Entry!$H41="Boy",INDEX(maleQT,AF$22*2+2,$AA41)*1,INDEX(femaleQT,AF$22*2+2,$AA41)*1),_xlpm.time,_xlpm.timeStr*1,IF(AND(LEN(_xlpm.timeStr)=6,LEN(N41)-LEN(_xlpm.timeStr)=2),IF(_xlpm.time&gt;_xlpm.LLT,"Too Slow",IF(_xlpm.time&lt;_xlpm.ULT,"Too Fast","OK")),IF(_xlpm.timeStr="NT","NT","Invalid Format"))))</f>
        <v/>
      </c>
      <c r="AH41" s="12" t="str" cm="1">
        <f t="array" ref="AH41">IF(OR($AA41=0,O41=""),"",_xlfn.LET(_xlpm.timeStr,SUBSTITUTE(O41,".",""),_xlpm.LLT,IF(Entry!$H41="Boy",INDEX(maleQT,AG$22*2+1,$AA41)*1,INDEX(femaleQT,AG$22*2+1,$AA41)*1),_xlpm.ULT,IF(Entry!$H41="Boy",INDEX(maleQT,AG$22*2+2,$AA41)*1,INDEX(femaleQT,AG$22*2+2,$AA41)*1),_xlpm.time,_xlpm.timeStr*1,IF(AND(LEN(_xlpm.timeStr)=6,LEN(O41)-LEN(_xlpm.timeStr)=2),IF(_xlpm.time&gt;_xlpm.LLT,"Too Slow",IF(_xlpm.time&lt;_xlpm.ULT,"Too Fast","OK")),IF(_xlpm.timeStr="NT","NT","Invalid Format"))))</f>
        <v/>
      </c>
      <c r="AI41" s="12" t="str" cm="1">
        <f t="array" ref="AI41">IF(OR($AA41=0,P41=""),"",_xlfn.LET(_xlpm.timeStr,SUBSTITUTE(P41,".",""),_xlpm.LLT,IF(Entry!$H41="Boy",INDEX(maleQT,AH$22*2+1,$AA41)*1,INDEX(femaleQT,AH$22*2+1,$AA41)*1),_xlpm.ULT,IF(Entry!$H41="Boy",INDEX(maleQT,AH$22*2+2,$AA41)*1,INDEX(femaleQT,AH$22*2+2,$AA41)*1),_xlpm.time,_xlpm.timeStr*1,IF(AND(LEN(_xlpm.timeStr)=6,LEN(P41)-LEN(_xlpm.timeStr)=2),IF(_xlpm.time&gt;_xlpm.LLT,"Too Slow",IF(_xlpm.time&lt;_xlpm.ULT,"Too Fast","OK")),IF(_xlpm.timeStr="NT","NT","Invalid Format"))))</f>
        <v/>
      </c>
      <c r="AJ41" s="12" t="str" cm="1">
        <f t="array" ref="AJ41">IF(OR($AA41=0,Q41=""),"",_xlfn.LET(_xlpm.timeStr,SUBSTITUTE(Q41,".",""),_xlpm.LLT,IF(Entry!$H41="Boy",INDEX(maleQT,AI$22*2+1,$AA41)*1,INDEX(femaleQT,AI$22*2+1,$AA41)*1),_xlpm.ULT,IF(Entry!$H41="Boy",INDEX(maleQT,AI$22*2+2,$AA41)*1,INDEX(femaleQT,AI$22*2+2,$AA41)*1),_xlpm.time,_xlpm.timeStr*1,IF(AND(LEN(_xlpm.timeStr)=6,LEN(Q41)-LEN(_xlpm.timeStr)=2),IF(_xlpm.time&gt;_xlpm.LLT,"Too Slow",IF(_xlpm.time&lt;_xlpm.ULT,"Too Fast","OK")),IF(_xlpm.timeStr="NT","NT","Invalid Format"))))</f>
        <v/>
      </c>
      <c r="AK41" s="12" t="str" cm="1">
        <f t="array" ref="AK41">IF(OR($AA41=0,R41=""),"",_xlfn.LET(_xlpm.timeStr,SUBSTITUTE(R41,".",""),_xlpm.LLT,IF(Entry!$H41="Boy",INDEX(maleQT,AJ$22*2+1,$AA41)*1,INDEX(femaleQT,AJ$22*2+1,$AA41)*1),_xlpm.ULT,IF(Entry!$H41="Boy",INDEX(maleQT,AJ$22*2+2,$AA41)*1,INDEX(femaleQT,AJ$22*2+2,$AA41)*1),_xlpm.time,_xlpm.timeStr*1,IF(AND(LEN(_xlpm.timeStr)=6,LEN(R41)-LEN(_xlpm.timeStr)=2),IF(_xlpm.time&gt;_xlpm.LLT,"Too Slow",IF(_xlpm.time&lt;_xlpm.ULT,"Too Fast","OK")),IF(_xlpm.timeStr="NT","NT","Invalid Format"))))</f>
        <v/>
      </c>
      <c r="AL41" s="12" t="str" cm="1">
        <f t="array" ref="AL41">IF(OR($AA41=0,S41=""),"",_xlfn.LET(_xlpm.timeStr,SUBSTITUTE(S41,".",""),_xlpm.LLT,IF(Entry!$H41="Boy",INDEX(maleQT,AK$22*2+1,$AA41)*1,INDEX(femaleQT,AK$22*2+1,$AA41)*1),_xlpm.ULT,IF(Entry!$H41="Boy",INDEX(maleQT,AK$22*2+2,$AA41)*1,INDEX(femaleQT,AK$22*2+2,$AA41)*1),_xlpm.time,_xlpm.timeStr*1,IF(AND(LEN(_xlpm.timeStr)=6,LEN(S41)-LEN(_xlpm.timeStr)=2),IF(_xlpm.time&gt;_xlpm.LLT,"Too Slow",IF(_xlpm.time&lt;_xlpm.ULT,"Too Fast","OK")),IF(_xlpm.timeStr="NT","NT","Invalid Format"))))</f>
        <v/>
      </c>
      <c r="AM41" s="12" t="str" cm="1">
        <f t="array" ref="AM41">IF(OR($AA41=0,T41=""),"",_xlfn.LET(_xlpm.timeStr,SUBSTITUTE(T41,".",""),_xlpm.LLT,IF(Entry!$H41="Boy",INDEX(maleQT,AL$22*2+1,$AA41)*1,INDEX(femaleQT,AL$22*2+1,$AA41)*1),_xlpm.ULT,IF(Entry!$H41="Boy",INDEX(maleQT,AL$22*2+2,$AA41)*1,INDEX(femaleQT,AL$22*2+2,$AA41)*1),_xlpm.time,_xlpm.timeStr*1,IF(AND(LEN(_xlpm.timeStr)=6,LEN(T41)-LEN(_xlpm.timeStr)=2),IF(_xlpm.time&gt;_xlpm.LLT,"Too Slow",IF(_xlpm.time&lt;_xlpm.ULT,"Too Fast","OK")),IF(_xlpm.timeStr="NT","NT","Invalid Format"))))</f>
        <v/>
      </c>
      <c r="AN41" s="12" t="str" cm="1">
        <f t="array" ref="AN41">IF(OR($AA41=0,U41=""),"",_xlfn.LET(_xlpm.timeStr,SUBSTITUTE(U41,".",""),_xlpm.LLT,IF(Entry!$H41="Boy",INDEX(maleQT,AM$22*2+1,$AA41)*1,INDEX(femaleQT,AM$22*2+1,$AA41)*1),_xlpm.ULT,IF(Entry!$H41="Boy",INDEX(maleQT,AM$22*2+2,$AA41)*1,INDEX(femaleQT,AM$22*2+2,$AA41)*1),_xlpm.time,_xlpm.timeStr*1,IF(AND(LEN(_xlpm.timeStr)=6,LEN(U41)-LEN(_xlpm.timeStr)=2),IF(_xlpm.time&gt;_xlpm.LLT,"Too Slow",IF(_xlpm.time&lt;_xlpm.ULT,"Too Fast","OK")),IF(_xlpm.timeStr="NT","NT","Invalid Format"))))</f>
        <v/>
      </c>
      <c r="AO41" s="12" t="str" cm="1">
        <f t="array" ref="AO41">IF(OR($AA41=0,V41=""),"",_xlfn.LET(_xlpm.timeStr,SUBSTITUTE(V41,".",""),_xlpm.LLT,IF(Entry!$H41="Boy",INDEX(maleQT,AN$22*2+1,$AA41)*1,INDEX(femaleQT,AN$22*2+1,$AA41)*1),_xlpm.ULT,IF(Entry!$H41="Boy",INDEX(maleQT,AN$22*2+2,$AA41)*1,INDEX(femaleQT,AN$22*2+2,$AA41)*1),_xlpm.time,_xlpm.timeStr*1,IF(AND(LEN(_xlpm.timeStr)=6,LEN(V41)-LEN(_xlpm.timeStr)=2),IF(_xlpm.time&gt;_xlpm.LLT,"Too Slow",IF(_xlpm.time&lt;_xlpm.ULT,"Too Fast","OK")),IF(_xlpm.timeStr="NT","NT","Invalid Format"))))</f>
        <v/>
      </c>
      <c r="AP41" s="12" t="str" cm="1">
        <f t="array" ref="AP41">IF(OR($AA41=0,W41=""),"",_xlfn.LET(_xlpm.timeStr,SUBSTITUTE(W41,".",""),_xlpm.LLT,IF(Entry!$H41="Boy",INDEX(maleQT,AO$22*2+1,$AA41)*1,INDEX(femaleQT,AO$22*2+1,$AA41)*1),_xlpm.ULT,IF(Entry!$H41="Boy",INDEX(maleQT,AO$22*2+2,$AA41)*1,INDEX(femaleQT,AO$22*2+2,$AA41)*1),_xlpm.time,_xlpm.timeStr*1,IF(AND(LEN(_xlpm.timeStr)=6,LEN(W41)-LEN(_xlpm.timeStr)=2),IF(_xlpm.time&gt;_xlpm.LLT,"Too Slow",IF(_xlpm.time&lt;_xlpm.ULT,"Too Fast","OK")),IF(_xlpm.timeStr="NT","NT","Invalid Format"))))</f>
        <v/>
      </c>
    </row>
    <row r="42" spans="1:42" x14ac:dyDescent="0.55000000000000004">
      <c r="A42" s="22" t="str">
        <f t="shared" si="30"/>
        <v/>
      </c>
      <c r="B42" s="22" t="str">
        <f t="shared" si="34"/>
        <v/>
      </c>
      <c r="C42" s="1"/>
      <c r="D42" s="1"/>
      <c r="E42" s="1"/>
      <c r="F42" s="1"/>
      <c r="G42" s="24"/>
      <c r="H42" s="1"/>
      <c r="I42" s="25"/>
      <c r="J42" s="25"/>
      <c r="K42" s="25"/>
      <c r="L42" s="25"/>
      <c r="M42" s="25"/>
      <c r="N42" s="25"/>
      <c r="O42" s="25"/>
      <c r="P42" s="25"/>
      <c r="Q42" s="25"/>
      <c r="R42" s="25"/>
      <c r="S42" s="25"/>
      <c r="T42" s="25"/>
      <c r="U42" s="25"/>
      <c r="V42" s="25"/>
      <c r="W42" s="25"/>
      <c r="X42" s="12" t="str">
        <f t="shared" si="35"/>
        <v/>
      </c>
      <c r="Y42" s="12" t="str">
        <f t="shared" si="31"/>
        <v/>
      </c>
      <c r="Z42" s="12" t="str">
        <f t="shared" si="32"/>
        <v/>
      </c>
      <c r="AA42" s="12" t="str">
        <f t="shared" si="33"/>
        <v/>
      </c>
      <c r="AB42" s="12" t="str" cm="1">
        <f t="array" ref="AB42">IF(OR($AA42=0,I42=""),"",_xlfn.LET(_xlpm.timeStr,SUBSTITUTE(I42,".",""),_xlpm.LLT,IF(Entry!$H42="Boy",INDEX(maleQT,AA$22*2+1,$AA42)*1,INDEX(femaleQT,AA$22*2+1,$AA42)*1),_xlpm.ULT,IF(Entry!$H42="Boy",INDEX(maleQT,AA$22*2+2,$AA42)*1,INDEX(femaleQT,AA$22*2+2,$AA42)*1),_xlpm.time,_xlpm.timeStr*1,IF(AND(LEN(_xlpm.timeStr)=6,LEN(I42)-LEN(_xlpm.timeStr)=2),IF(_xlpm.time&gt;_xlpm.LLT,"Too Slow",IF(_xlpm.time&lt;_xlpm.ULT,"Too Fast","OK")),IF(_xlpm.timeStr="NT","NT","Invalid Format"))))</f>
        <v/>
      </c>
      <c r="AC42" s="12" t="str" cm="1">
        <f t="array" ref="AC42">IF(OR($AA42=0,J42=""),"",_xlfn.LET(_xlpm.timeStr,SUBSTITUTE(J42,".",""),_xlpm.LLT,IF(Entry!$H42="Boy",INDEX(maleQT,AB$22*2+1,$AA42)*1,INDEX(femaleQT,AB$22*2+1,$AA42)*1),_xlpm.ULT,IF(Entry!$H42="Boy",INDEX(maleQT,AB$22*2+2,$AA42)*1,INDEX(femaleQT,AB$22*2+2,$AA42)*1),_xlpm.time,_xlpm.timeStr*1,IF(AND(LEN(_xlpm.timeStr)=6,LEN(J42)-LEN(_xlpm.timeStr)=2),IF(_xlpm.time&gt;_xlpm.LLT,"Too Slow",IF(_xlpm.time&lt;_xlpm.ULT,"Too Fast","OK")),IF(_xlpm.timeStr="NT","NT","Invalid Format"))))</f>
        <v/>
      </c>
      <c r="AD42" s="12" t="str" cm="1">
        <f t="array" ref="AD42">IF(OR($AA42=0,K42=""),"",_xlfn.LET(_xlpm.timeStr,SUBSTITUTE(K42,".",""),_xlpm.LLT,IF(Entry!$H42="Boy",INDEX(maleQT,AC$22*2+1,$AA42)*1,INDEX(femaleQT,AC$22*2+1,$AA42)*1),_xlpm.ULT,IF(Entry!$H42="Boy",INDEX(maleQT,AC$22*2+2,$AA42)*1,INDEX(femaleQT,AC$22*2+2,$AA42)*1),_xlpm.time,_xlpm.timeStr*1,IF(AND(LEN(_xlpm.timeStr)=6,LEN(K42)-LEN(_xlpm.timeStr)=2),IF(_xlpm.time&gt;_xlpm.LLT,"Too Slow",IF(_xlpm.time&lt;_xlpm.ULT,"Too Fast","OK")),IF(_xlpm.timeStr="NT","NT","Invalid Format"))))</f>
        <v/>
      </c>
      <c r="AE42" s="12" t="str" cm="1">
        <f t="array" ref="AE42">IF(OR($AA42=0,L42=""),"",_xlfn.LET(_xlpm.timeStr,SUBSTITUTE(L42,".",""),_xlpm.LLT,IF(Entry!$H42="Boy",INDEX(maleQT,AD$22*2+1,$AA42)*1,INDEX(femaleQT,AD$22*2+1,$AA42)*1),_xlpm.ULT,IF(Entry!$H42="Boy",INDEX(maleQT,AD$22*2+2,$AA42)*1,INDEX(femaleQT,AD$22*2+2,$AA42)*1),_xlpm.time,_xlpm.timeStr*1,IF(AND(LEN(_xlpm.timeStr)=6,LEN(L42)-LEN(_xlpm.timeStr)=2),IF(_xlpm.time&gt;_xlpm.LLT,"Too Slow",IF(_xlpm.time&lt;_xlpm.ULT,"Too Fast","OK")),IF(_xlpm.timeStr="NT","NT","Invalid Format"))))</f>
        <v/>
      </c>
      <c r="AF42" s="12" t="str" cm="1">
        <f t="array" ref="AF42">IF(OR($AA42=0,M42=""),"",_xlfn.LET(_xlpm.timeStr,SUBSTITUTE(M42,".",""),_xlpm.LLT,IF(Entry!$H42="Boy",INDEX(maleQT,AE$22*2+1,$AA42)*1,INDEX(femaleQT,AE$22*2+1,$AA42)*1),_xlpm.ULT,IF(Entry!$H42="Boy",INDEX(maleQT,AE$22*2+2,$AA42)*1,INDEX(femaleQT,AE$22*2+2,$AA42)*1),_xlpm.time,_xlpm.timeStr*1,IF(AND(LEN(_xlpm.timeStr)=6,LEN(M42)-LEN(_xlpm.timeStr)=2),IF(_xlpm.time&gt;_xlpm.LLT,"Too Slow",IF(_xlpm.time&lt;_xlpm.ULT,"Too Fast","OK")),IF(_xlpm.timeStr="NT","NT","Invalid Format"))))</f>
        <v/>
      </c>
      <c r="AG42" s="12" t="str" cm="1">
        <f t="array" ref="AG42">IF(OR($AA42=0,N42=""),"",_xlfn.LET(_xlpm.timeStr,SUBSTITUTE(N42,".",""),_xlpm.LLT,IF(Entry!$H42="Boy",INDEX(maleQT,AF$22*2+1,$AA42)*1,INDEX(femaleQT,AF$22*2+1,$AA42)*1),_xlpm.ULT,IF(Entry!$H42="Boy",INDEX(maleQT,AF$22*2+2,$AA42)*1,INDEX(femaleQT,AF$22*2+2,$AA42)*1),_xlpm.time,_xlpm.timeStr*1,IF(AND(LEN(_xlpm.timeStr)=6,LEN(N42)-LEN(_xlpm.timeStr)=2),IF(_xlpm.time&gt;_xlpm.LLT,"Too Slow",IF(_xlpm.time&lt;_xlpm.ULT,"Too Fast","OK")),IF(_xlpm.timeStr="NT","NT","Invalid Format"))))</f>
        <v/>
      </c>
      <c r="AH42" s="12" t="str" cm="1">
        <f t="array" ref="AH42">IF(OR($AA42=0,O42=""),"",_xlfn.LET(_xlpm.timeStr,SUBSTITUTE(O42,".",""),_xlpm.LLT,IF(Entry!$H42="Boy",INDEX(maleQT,AG$22*2+1,$AA42)*1,INDEX(femaleQT,AG$22*2+1,$AA42)*1),_xlpm.ULT,IF(Entry!$H42="Boy",INDEX(maleQT,AG$22*2+2,$AA42)*1,INDEX(femaleQT,AG$22*2+2,$AA42)*1),_xlpm.time,_xlpm.timeStr*1,IF(AND(LEN(_xlpm.timeStr)=6,LEN(O42)-LEN(_xlpm.timeStr)=2),IF(_xlpm.time&gt;_xlpm.LLT,"Too Slow",IF(_xlpm.time&lt;_xlpm.ULT,"Too Fast","OK")),IF(_xlpm.timeStr="NT","NT","Invalid Format"))))</f>
        <v/>
      </c>
      <c r="AI42" s="12" t="str" cm="1">
        <f t="array" ref="AI42">IF(OR($AA42=0,P42=""),"",_xlfn.LET(_xlpm.timeStr,SUBSTITUTE(P42,".",""),_xlpm.LLT,IF(Entry!$H42="Boy",INDEX(maleQT,AH$22*2+1,$AA42)*1,INDEX(femaleQT,AH$22*2+1,$AA42)*1),_xlpm.ULT,IF(Entry!$H42="Boy",INDEX(maleQT,AH$22*2+2,$AA42)*1,INDEX(femaleQT,AH$22*2+2,$AA42)*1),_xlpm.time,_xlpm.timeStr*1,IF(AND(LEN(_xlpm.timeStr)=6,LEN(P42)-LEN(_xlpm.timeStr)=2),IF(_xlpm.time&gt;_xlpm.LLT,"Too Slow",IF(_xlpm.time&lt;_xlpm.ULT,"Too Fast","OK")),IF(_xlpm.timeStr="NT","NT","Invalid Format"))))</f>
        <v/>
      </c>
      <c r="AJ42" s="12" t="str" cm="1">
        <f t="array" ref="AJ42">IF(OR($AA42=0,Q42=""),"",_xlfn.LET(_xlpm.timeStr,SUBSTITUTE(Q42,".",""),_xlpm.LLT,IF(Entry!$H42="Boy",INDEX(maleQT,AI$22*2+1,$AA42)*1,INDEX(femaleQT,AI$22*2+1,$AA42)*1),_xlpm.ULT,IF(Entry!$H42="Boy",INDEX(maleQT,AI$22*2+2,$AA42)*1,INDEX(femaleQT,AI$22*2+2,$AA42)*1),_xlpm.time,_xlpm.timeStr*1,IF(AND(LEN(_xlpm.timeStr)=6,LEN(Q42)-LEN(_xlpm.timeStr)=2),IF(_xlpm.time&gt;_xlpm.LLT,"Too Slow",IF(_xlpm.time&lt;_xlpm.ULT,"Too Fast","OK")),IF(_xlpm.timeStr="NT","NT","Invalid Format"))))</f>
        <v/>
      </c>
      <c r="AK42" s="12" t="str" cm="1">
        <f t="array" ref="AK42">IF(OR($AA42=0,R42=""),"",_xlfn.LET(_xlpm.timeStr,SUBSTITUTE(R42,".",""),_xlpm.LLT,IF(Entry!$H42="Boy",INDEX(maleQT,AJ$22*2+1,$AA42)*1,INDEX(femaleQT,AJ$22*2+1,$AA42)*1),_xlpm.ULT,IF(Entry!$H42="Boy",INDEX(maleQT,AJ$22*2+2,$AA42)*1,INDEX(femaleQT,AJ$22*2+2,$AA42)*1),_xlpm.time,_xlpm.timeStr*1,IF(AND(LEN(_xlpm.timeStr)=6,LEN(R42)-LEN(_xlpm.timeStr)=2),IF(_xlpm.time&gt;_xlpm.LLT,"Too Slow",IF(_xlpm.time&lt;_xlpm.ULT,"Too Fast","OK")),IF(_xlpm.timeStr="NT","NT","Invalid Format"))))</f>
        <v/>
      </c>
      <c r="AL42" s="12" t="str" cm="1">
        <f t="array" ref="AL42">IF(OR($AA42=0,S42=""),"",_xlfn.LET(_xlpm.timeStr,SUBSTITUTE(S42,".",""),_xlpm.LLT,IF(Entry!$H42="Boy",INDEX(maleQT,AK$22*2+1,$AA42)*1,INDEX(femaleQT,AK$22*2+1,$AA42)*1),_xlpm.ULT,IF(Entry!$H42="Boy",INDEX(maleQT,AK$22*2+2,$AA42)*1,INDEX(femaleQT,AK$22*2+2,$AA42)*1),_xlpm.time,_xlpm.timeStr*1,IF(AND(LEN(_xlpm.timeStr)=6,LEN(S42)-LEN(_xlpm.timeStr)=2),IF(_xlpm.time&gt;_xlpm.LLT,"Too Slow",IF(_xlpm.time&lt;_xlpm.ULT,"Too Fast","OK")),IF(_xlpm.timeStr="NT","NT","Invalid Format"))))</f>
        <v/>
      </c>
      <c r="AM42" s="12" t="str" cm="1">
        <f t="array" ref="AM42">IF(OR($AA42=0,T42=""),"",_xlfn.LET(_xlpm.timeStr,SUBSTITUTE(T42,".",""),_xlpm.LLT,IF(Entry!$H42="Boy",INDEX(maleQT,AL$22*2+1,$AA42)*1,INDEX(femaleQT,AL$22*2+1,$AA42)*1),_xlpm.ULT,IF(Entry!$H42="Boy",INDEX(maleQT,AL$22*2+2,$AA42)*1,INDEX(femaleQT,AL$22*2+2,$AA42)*1),_xlpm.time,_xlpm.timeStr*1,IF(AND(LEN(_xlpm.timeStr)=6,LEN(T42)-LEN(_xlpm.timeStr)=2),IF(_xlpm.time&gt;_xlpm.LLT,"Too Slow",IF(_xlpm.time&lt;_xlpm.ULT,"Too Fast","OK")),IF(_xlpm.timeStr="NT","NT","Invalid Format"))))</f>
        <v/>
      </c>
      <c r="AN42" s="12" t="str" cm="1">
        <f t="array" ref="AN42">IF(OR($AA42=0,U42=""),"",_xlfn.LET(_xlpm.timeStr,SUBSTITUTE(U42,".",""),_xlpm.LLT,IF(Entry!$H42="Boy",INDEX(maleQT,AM$22*2+1,$AA42)*1,INDEX(femaleQT,AM$22*2+1,$AA42)*1),_xlpm.ULT,IF(Entry!$H42="Boy",INDEX(maleQT,AM$22*2+2,$AA42)*1,INDEX(femaleQT,AM$22*2+2,$AA42)*1),_xlpm.time,_xlpm.timeStr*1,IF(AND(LEN(_xlpm.timeStr)=6,LEN(U42)-LEN(_xlpm.timeStr)=2),IF(_xlpm.time&gt;_xlpm.LLT,"Too Slow",IF(_xlpm.time&lt;_xlpm.ULT,"Too Fast","OK")),IF(_xlpm.timeStr="NT","NT","Invalid Format"))))</f>
        <v/>
      </c>
      <c r="AO42" s="12" t="str" cm="1">
        <f t="array" ref="AO42">IF(OR($AA42=0,V42=""),"",_xlfn.LET(_xlpm.timeStr,SUBSTITUTE(V42,".",""),_xlpm.LLT,IF(Entry!$H42="Boy",INDEX(maleQT,AN$22*2+1,$AA42)*1,INDEX(femaleQT,AN$22*2+1,$AA42)*1),_xlpm.ULT,IF(Entry!$H42="Boy",INDEX(maleQT,AN$22*2+2,$AA42)*1,INDEX(femaleQT,AN$22*2+2,$AA42)*1),_xlpm.time,_xlpm.timeStr*1,IF(AND(LEN(_xlpm.timeStr)=6,LEN(V42)-LEN(_xlpm.timeStr)=2),IF(_xlpm.time&gt;_xlpm.LLT,"Too Slow",IF(_xlpm.time&lt;_xlpm.ULT,"Too Fast","OK")),IF(_xlpm.timeStr="NT","NT","Invalid Format"))))</f>
        <v/>
      </c>
      <c r="AP42" s="12" t="str" cm="1">
        <f t="array" ref="AP42">IF(OR($AA42=0,W42=""),"",_xlfn.LET(_xlpm.timeStr,SUBSTITUTE(W42,".",""),_xlpm.LLT,IF(Entry!$H42="Boy",INDEX(maleQT,AO$22*2+1,$AA42)*1,INDEX(femaleQT,AO$22*2+1,$AA42)*1),_xlpm.ULT,IF(Entry!$H42="Boy",INDEX(maleQT,AO$22*2+2,$AA42)*1,INDEX(femaleQT,AO$22*2+2,$AA42)*1),_xlpm.time,_xlpm.timeStr*1,IF(AND(LEN(_xlpm.timeStr)=6,LEN(W42)-LEN(_xlpm.timeStr)=2),IF(_xlpm.time&gt;_xlpm.LLT,"Too Slow",IF(_xlpm.time&lt;_xlpm.ULT,"Too Fast","OK")),IF(_xlpm.timeStr="NT","NT","Invalid Format"))))</f>
        <v/>
      </c>
    </row>
    <row r="43" spans="1:42" x14ac:dyDescent="0.55000000000000004">
      <c r="A43" s="22" t="str">
        <f t="shared" si="30"/>
        <v/>
      </c>
      <c r="B43" s="22" t="str">
        <f t="shared" si="34"/>
        <v/>
      </c>
      <c r="C43" s="1"/>
      <c r="D43" s="1"/>
      <c r="E43" s="1"/>
      <c r="F43" s="1"/>
      <c r="G43" s="24"/>
      <c r="H43" s="1"/>
      <c r="I43" s="25"/>
      <c r="J43" s="25"/>
      <c r="K43" s="25"/>
      <c r="L43" s="25"/>
      <c r="M43" s="25"/>
      <c r="N43" s="25"/>
      <c r="O43" s="25"/>
      <c r="P43" s="25"/>
      <c r="Q43" s="25"/>
      <c r="R43" s="25"/>
      <c r="S43" s="25"/>
      <c r="T43" s="25"/>
      <c r="U43" s="25"/>
      <c r="V43" s="25"/>
      <c r="W43" s="25"/>
      <c r="X43" s="12" t="str">
        <f t="shared" si="35"/>
        <v/>
      </c>
      <c r="Y43" s="12" t="str">
        <f t="shared" si="31"/>
        <v/>
      </c>
      <c r="Z43" s="12" t="str">
        <f t="shared" si="32"/>
        <v/>
      </c>
      <c r="AA43" s="12" t="str">
        <f t="shared" si="33"/>
        <v/>
      </c>
      <c r="AB43" s="12" t="str" cm="1">
        <f t="array" ref="AB43">IF(OR($AA43=0,I43=""),"",_xlfn.LET(_xlpm.timeStr,SUBSTITUTE(I43,".",""),_xlpm.LLT,IF(Entry!$H43="Boy",INDEX(maleQT,AA$22*2+1,$AA43)*1,INDEX(femaleQT,AA$22*2+1,$AA43)*1),_xlpm.ULT,IF(Entry!$H43="Boy",INDEX(maleQT,AA$22*2+2,$AA43)*1,INDEX(femaleQT,AA$22*2+2,$AA43)*1),_xlpm.time,_xlpm.timeStr*1,IF(AND(LEN(_xlpm.timeStr)=6,LEN(I43)-LEN(_xlpm.timeStr)=2),IF(_xlpm.time&gt;_xlpm.LLT,"Too Slow",IF(_xlpm.time&lt;_xlpm.ULT,"Too Fast","OK")),IF(_xlpm.timeStr="NT","NT","Invalid Format"))))</f>
        <v/>
      </c>
      <c r="AC43" s="12" t="str" cm="1">
        <f t="array" ref="AC43">IF(OR($AA43=0,J43=""),"",_xlfn.LET(_xlpm.timeStr,SUBSTITUTE(J43,".",""),_xlpm.LLT,IF(Entry!$H43="Boy",INDEX(maleQT,AB$22*2+1,$AA43)*1,INDEX(femaleQT,AB$22*2+1,$AA43)*1),_xlpm.ULT,IF(Entry!$H43="Boy",INDEX(maleQT,AB$22*2+2,$AA43)*1,INDEX(femaleQT,AB$22*2+2,$AA43)*1),_xlpm.time,_xlpm.timeStr*1,IF(AND(LEN(_xlpm.timeStr)=6,LEN(J43)-LEN(_xlpm.timeStr)=2),IF(_xlpm.time&gt;_xlpm.LLT,"Too Slow",IF(_xlpm.time&lt;_xlpm.ULT,"Too Fast","OK")),IF(_xlpm.timeStr="NT","NT","Invalid Format"))))</f>
        <v/>
      </c>
      <c r="AD43" s="12" t="str" cm="1">
        <f t="array" ref="AD43">IF(OR($AA43=0,K43=""),"",_xlfn.LET(_xlpm.timeStr,SUBSTITUTE(K43,".",""),_xlpm.LLT,IF(Entry!$H43="Boy",INDEX(maleQT,AC$22*2+1,$AA43)*1,INDEX(femaleQT,AC$22*2+1,$AA43)*1),_xlpm.ULT,IF(Entry!$H43="Boy",INDEX(maleQT,AC$22*2+2,$AA43)*1,INDEX(femaleQT,AC$22*2+2,$AA43)*1),_xlpm.time,_xlpm.timeStr*1,IF(AND(LEN(_xlpm.timeStr)=6,LEN(K43)-LEN(_xlpm.timeStr)=2),IF(_xlpm.time&gt;_xlpm.LLT,"Too Slow",IF(_xlpm.time&lt;_xlpm.ULT,"Too Fast","OK")),IF(_xlpm.timeStr="NT","NT","Invalid Format"))))</f>
        <v/>
      </c>
      <c r="AE43" s="12" t="str" cm="1">
        <f t="array" ref="AE43">IF(OR($AA43=0,L43=""),"",_xlfn.LET(_xlpm.timeStr,SUBSTITUTE(L43,".",""),_xlpm.LLT,IF(Entry!$H43="Boy",INDEX(maleQT,AD$22*2+1,$AA43)*1,INDEX(femaleQT,AD$22*2+1,$AA43)*1),_xlpm.ULT,IF(Entry!$H43="Boy",INDEX(maleQT,AD$22*2+2,$AA43)*1,INDEX(femaleQT,AD$22*2+2,$AA43)*1),_xlpm.time,_xlpm.timeStr*1,IF(AND(LEN(_xlpm.timeStr)=6,LEN(L43)-LEN(_xlpm.timeStr)=2),IF(_xlpm.time&gt;_xlpm.LLT,"Too Slow",IF(_xlpm.time&lt;_xlpm.ULT,"Too Fast","OK")),IF(_xlpm.timeStr="NT","NT","Invalid Format"))))</f>
        <v/>
      </c>
      <c r="AF43" s="12" t="str" cm="1">
        <f t="array" ref="AF43">IF(OR($AA43=0,M43=""),"",_xlfn.LET(_xlpm.timeStr,SUBSTITUTE(M43,".",""),_xlpm.LLT,IF(Entry!$H43="Boy",INDEX(maleQT,AE$22*2+1,$AA43)*1,INDEX(femaleQT,AE$22*2+1,$AA43)*1),_xlpm.ULT,IF(Entry!$H43="Boy",INDEX(maleQT,AE$22*2+2,$AA43)*1,INDEX(femaleQT,AE$22*2+2,$AA43)*1),_xlpm.time,_xlpm.timeStr*1,IF(AND(LEN(_xlpm.timeStr)=6,LEN(M43)-LEN(_xlpm.timeStr)=2),IF(_xlpm.time&gt;_xlpm.LLT,"Too Slow",IF(_xlpm.time&lt;_xlpm.ULT,"Too Fast","OK")),IF(_xlpm.timeStr="NT","NT","Invalid Format"))))</f>
        <v/>
      </c>
      <c r="AG43" s="12" t="str" cm="1">
        <f t="array" ref="AG43">IF(OR($AA43=0,N43=""),"",_xlfn.LET(_xlpm.timeStr,SUBSTITUTE(N43,".",""),_xlpm.LLT,IF(Entry!$H43="Boy",INDEX(maleQT,AF$22*2+1,$AA43)*1,INDEX(femaleQT,AF$22*2+1,$AA43)*1),_xlpm.ULT,IF(Entry!$H43="Boy",INDEX(maleQT,AF$22*2+2,$AA43)*1,INDEX(femaleQT,AF$22*2+2,$AA43)*1),_xlpm.time,_xlpm.timeStr*1,IF(AND(LEN(_xlpm.timeStr)=6,LEN(N43)-LEN(_xlpm.timeStr)=2),IF(_xlpm.time&gt;_xlpm.LLT,"Too Slow",IF(_xlpm.time&lt;_xlpm.ULT,"Too Fast","OK")),IF(_xlpm.timeStr="NT","NT","Invalid Format"))))</f>
        <v/>
      </c>
      <c r="AH43" s="12" t="str" cm="1">
        <f t="array" ref="AH43">IF(OR($AA43=0,O43=""),"",_xlfn.LET(_xlpm.timeStr,SUBSTITUTE(O43,".",""),_xlpm.LLT,IF(Entry!$H43="Boy",INDEX(maleQT,AG$22*2+1,$AA43)*1,INDEX(femaleQT,AG$22*2+1,$AA43)*1),_xlpm.ULT,IF(Entry!$H43="Boy",INDEX(maleQT,AG$22*2+2,$AA43)*1,INDEX(femaleQT,AG$22*2+2,$AA43)*1),_xlpm.time,_xlpm.timeStr*1,IF(AND(LEN(_xlpm.timeStr)=6,LEN(O43)-LEN(_xlpm.timeStr)=2),IF(_xlpm.time&gt;_xlpm.LLT,"Too Slow",IF(_xlpm.time&lt;_xlpm.ULT,"Too Fast","OK")),IF(_xlpm.timeStr="NT","NT","Invalid Format"))))</f>
        <v/>
      </c>
      <c r="AI43" s="12" t="str" cm="1">
        <f t="array" ref="AI43">IF(OR($AA43=0,P43=""),"",_xlfn.LET(_xlpm.timeStr,SUBSTITUTE(P43,".",""),_xlpm.LLT,IF(Entry!$H43="Boy",INDEX(maleQT,AH$22*2+1,$AA43)*1,INDEX(femaleQT,AH$22*2+1,$AA43)*1),_xlpm.ULT,IF(Entry!$H43="Boy",INDEX(maleQT,AH$22*2+2,$AA43)*1,INDEX(femaleQT,AH$22*2+2,$AA43)*1),_xlpm.time,_xlpm.timeStr*1,IF(AND(LEN(_xlpm.timeStr)=6,LEN(P43)-LEN(_xlpm.timeStr)=2),IF(_xlpm.time&gt;_xlpm.LLT,"Too Slow",IF(_xlpm.time&lt;_xlpm.ULT,"Too Fast","OK")),IF(_xlpm.timeStr="NT","NT","Invalid Format"))))</f>
        <v/>
      </c>
      <c r="AJ43" s="12" t="str" cm="1">
        <f t="array" ref="AJ43">IF(OR($AA43=0,Q43=""),"",_xlfn.LET(_xlpm.timeStr,SUBSTITUTE(Q43,".",""),_xlpm.LLT,IF(Entry!$H43="Boy",INDEX(maleQT,AI$22*2+1,$AA43)*1,INDEX(femaleQT,AI$22*2+1,$AA43)*1),_xlpm.ULT,IF(Entry!$H43="Boy",INDEX(maleQT,AI$22*2+2,$AA43)*1,INDEX(femaleQT,AI$22*2+2,$AA43)*1),_xlpm.time,_xlpm.timeStr*1,IF(AND(LEN(_xlpm.timeStr)=6,LEN(Q43)-LEN(_xlpm.timeStr)=2),IF(_xlpm.time&gt;_xlpm.LLT,"Too Slow",IF(_xlpm.time&lt;_xlpm.ULT,"Too Fast","OK")),IF(_xlpm.timeStr="NT","NT","Invalid Format"))))</f>
        <v/>
      </c>
      <c r="AK43" s="12" t="str" cm="1">
        <f t="array" ref="AK43">IF(OR($AA43=0,R43=""),"",_xlfn.LET(_xlpm.timeStr,SUBSTITUTE(R43,".",""),_xlpm.LLT,IF(Entry!$H43="Boy",INDEX(maleQT,AJ$22*2+1,$AA43)*1,INDEX(femaleQT,AJ$22*2+1,$AA43)*1),_xlpm.ULT,IF(Entry!$H43="Boy",INDEX(maleQT,AJ$22*2+2,$AA43)*1,INDEX(femaleQT,AJ$22*2+2,$AA43)*1),_xlpm.time,_xlpm.timeStr*1,IF(AND(LEN(_xlpm.timeStr)=6,LEN(R43)-LEN(_xlpm.timeStr)=2),IF(_xlpm.time&gt;_xlpm.LLT,"Too Slow",IF(_xlpm.time&lt;_xlpm.ULT,"Too Fast","OK")),IF(_xlpm.timeStr="NT","NT","Invalid Format"))))</f>
        <v/>
      </c>
      <c r="AL43" s="12" t="str" cm="1">
        <f t="array" ref="AL43">IF(OR($AA43=0,S43=""),"",_xlfn.LET(_xlpm.timeStr,SUBSTITUTE(S43,".",""),_xlpm.LLT,IF(Entry!$H43="Boy",INDEX(maleQT,AK$22*2+1,$AA43)*1,INDEX(femaleQT,AK$22*2+1,$AA43)*1),_xlpm.ULT,IF(Entry!$H43="Boy",INDEX(maleQT,AK$22*2+2,$AA43)*1,INDEX(femaleQT,AK$22*2+2,$AA43)*1),_xlpm.time,_xlpm.timeStr*1,IF(AND(LEN(_xlpm.timeStr)=6,LEN(S43)-LEN(_xlpm.timeStr)=2),IF(_xlpm.time&gt;_xlpm.LLT,"Too Slow",IF(_xlpm.time&lt;_xlpm.ULT,"Too Fast","OK")),IF(_xlpm.timeStr="NT","NT","Invalid Format"))))</f>
        <v/>
      </c>
      <c r="AM43" s="12" t="str" cm="1">
        <f t="array" ref="AM43">IF(OR($AA43=0,T43=""),"",_xlfn.LET(_xlpm.timeStr,SUBSTITUTE(T43,".",""),_xlpm.LLT,IF(Entry!$H43="Boy",INDEX(maleQT,AL$22*2+1,$AA43)*1,INDEX(femaleQT,AL$22*2+1,$AA43)*1),_xlpm.ULT,IF(Entry!$H43="Boy",INDEX(maleQT,AL$22*2+2,$AA43)*1,INDEX(femaleQT,AL$22*2+2,$AA43)*1),_xlpm.time,_xlpm.timeStr*1,IF(AND(LEN(_xlpm.timeStr)=6,LEN(T43)-LEN(_xlpm.timeStr)=2),IF(_xlpm.time&gt;_xlpm.LLT,"Too Slow",IF(_xlpm.time&lt;_xlpm.ULT,"Too Fast","OK")),IF(_xlpm.timeStr="NT","NT","Invalid Format"))))</f>
        <v/>
      </c>
      <c r="AN43" s="12" t="str" cm="1">
        <f t="array" ref="AN43">IF(OR($AA43=0,U43=""),"",_xlfn.LET(_xlpm.timeStr,SUBSTITUTE(U43,".",""),_xlpm.LLT,IF(Entry!$H43="Boy",INDEX(maleQT,AM$22*2+1,$AA43)*1,INDEX(femaleQT,AM$22*2+1,$AA43)*1),_xlpm.ULT,IF(Entry!$H43="Boy",INDEX(maleQT,AM$22*2+2,$AA43)*1,INDEX(femaleQT,AM$22*2+2,$AA43)*1),_xlpm.time,_xlpm.timeStr*1,IF(AND(LEN(_xlpm.timeStr)=6,LEN(U43)-LEN(_xlpm.timeStr)=2),IF(_xlpm.time&gt;_xlpm.LLT,"Too Slow",IF(_xlpm.time&lt;_xlpm.ULT,"Too Fast","OK")),IF(_xlpm.timeStr="NT","NT","Invalid Format"))))</f>
        <v/>
      </c>
      <c r="AO43" s="12" t="str" cm="1">
        <f t="array" ref="AO43">IF(OR($AA43=0,V43=""),"",_xlfn.LET(_xlpm.timeStr,SUBSTITUTE(V43,".",""),_xlpm.LLT,IF(Entry!$H43="Boy",INDEX(maleQT,AN$22*2+1,$AA43)*1,INDEX(femaleQT,AN$22*2+1,$AA43)*1),_xlpm.ULT,IF(Entry!$H43="Boy",INDEX(maleQT,AN$22*2+2,$AA43)*1,INDEX(femaleQT,AN$22*2+2,$AA43)*1),_xlpm.time,_xlpm.timeStr*1,IF(AND(LEN(_xlpm.timeStr)=6,LEN(V43)-LEN(_xlpm.timeStr)=2),IF(_xlpm.time&gt;_xlpm.LLT,"Too Slow",IF(_xlpm.time&lt;_xlpm.ULT,"Too Fast","OK")),IF(_xlpm.timeStr="NT","NT","Invalid Format"))))</f>
        <v/>
      </c>
      <c r="AP43" s="12" t="str" cm="1">
        <f t="array" ref="AP43">IF(OR($AA43=0,W43=""),"",_xlfn.LET(_xlpm.timeStr,SUBSTITUTE(W43,".",""),_xlpm.LLT,IF(Entry!$H43="Boy",INDEX(maleQT,AO$22*2+1,$AA43)*1,INDEX(femaleQT,AO$22*2+1,$AA43)*1),_xlpm.ULT,IF(Entry!$H43="Boy",INDEX(maleQT,AO$22*2+2,$AA43)*1,INDEX(femaleQT,AO$22*2+2,$AA43)*1),_xlpm.time,_xlpm.timeStr*1,IF(AND(LEN(_xlpm.timeStr)=6,LEN(W43)-LEN(_xlpm.timeStr)=2),IF(_xlpm.time&gt;_xlpm.LLT,"Too Slow",IF(_xlpm.time&lt;_xlpm.ULT,"Too Fast","OK")),IF(_xlpm.timeStr="NT","NT","Invalid Format"))))</f>
        <v/>
      </c>
    </row>
    <row r="44" spans="1:42" x14ac:dyDescent="0.55000000000000004">
      <c r="A44" s="22" t="str">
        <f t="shared" si="30"/>
        <v/>
      </c>
      <c r="B44" s="22" t="str">
        <f t="shared" si="34"/>
        <v/>
      </c>
      <c r="C44" s="1"/>
      <c r="D44" s="1"/>
      <c r="E44" s="1"/>
      <c r="F44" s="1"/>
      <c r="G44" s="24"/>
      <c r="H44" s="1"/>
      <c r="I44" s="25"/>
      <c r="J44" s="25"/>
      <c r="K44" s="25"/>
      <c r="L44" s="25"/>
      <c r="M44" s="25"/>
      <c r="N44" s="25"/>
      <c r="O44" s="25"/>
      <c r="P44" s="25"/>
      <c r="Q44" s="25"/>
      <c r="R44" s="25"/>
      <c r="S44" s="25"/>
      <c r="T44" s="25"/>
      <c r="U44" s="25"/>
      <c r="V44" s="25"/>
      <c r="W44" s="25"/>
      <c r="X44" s="12" t="str">
        <f t="shared" si="35"/>
        <v/>
      </c>
      <c r="Y44" s="12" t="str">
        <f t="shared" si="31"/>
        <v/>
      </c>
      <c r="Z44" s="12" t="str">
        <f t="shared" si="32"/>
        <v/>
      </c>
      <c r="AA44" s="12" t="str">
        <f t="shared" si="33"/>
        <v/>
      </c>
      <c r="AB44" s="12" t="str" cm="1">
        <f t="array" ref="AB44">IF(OR($AA44=0,I44=""),"",_xlfn.LET(_xlpm.timeStr,SUBSTITUTE(I44,".",""),_xlpm.LLT,IF(Entry!$H44="Boy",INDEX(maleQT,AA$22*2+1,$AA44)*1,INDEX(femaleQT,AA$22*2+1,$AA44)*1),_xlpm.ULT,IF(Entry!$H44="Boy",INDEX(maleQT,AA$22*2+2,$AA44)*1,INDEX(femaleQT,AA$22*2+2,$AA44)*1),_xlpm.time,_xlpm.timeStr*1,IF(AND(LEN(_xlpm.timeStr)=6,LEN(I44)-LEN(_xlpm.timeStr)=2),IF(_xlpm.time&gt;_xlpm.LLT,"Too Slow",IF(_xlpm.time&lt;_xlpm.ULT,"Too Fast","OK")),IF(_xlpm.timeStr="NT","NT","Invalid Format"))))</f>
        <v/>
      </c>
      <c r="AC44" s="12" t="str" cm="1">
        <f t="array" ref="AC44">IF(OR($AA44=0,J44=""),"",_xlfn.LET(_xlpm.timeStr,SUBSTITUTE(J44,".",""),_xlpm.LLT,IF(Entry!$H44="Boy",INDEX(maleQT,AB$22*2+1,$AA44)*1,INDEX(femaleQT,AB$22*2+1,$AA44)*1),_xlpm.ULT,IF(Entry!$H44="Boy",INDEX(maleQT,AB$22*2+2,$AA44)*1,INDEX(femaleQT,AB$22*2+2,$AA44)*1),_xlpm.time,_xlpm.timeStr*1,IF(AND(LEN(_xlpm.timeStr)=6,LEN(J44)-LEN(_xlpm.timeStr)=2),IF(_xlpm.time&gt;_xlpm.LLT,"Too Slow",IF(_xlpm.time&lt;_xlpm.ULT,"Too Fast","OK")),IF(_xlpm.timeStr="NT","NT","Invalid Format"))))</f>
        <v/>
      </c>
      <c r="AD44" s="12" t="str" cm="1">
        <f t="array" ref="AD44">IF(OR($AA44=0,K44=""),"",_xlfn.LET(_xlpm.timeStr,SUBSTITUTE(K44,".",""),_xlpm.LLT,IF(Entry!$H44="Boy",INDEX(maleQT,AC$22*2+1,$AA44)*1,INDEX(femaleQT,AC$22*2+1,$AA44)*1),_xlpm.ULT,IF(Entry!$H44="Boy",INDEX(maleQT,AC$22*2+2,$AA44)*1,INDEX(femaleQT,AC$22*2+2,$AA44)*1),_xlpm.time,_xlpm.timeStr*1,IF(AND(LEN(_xlpm.timeStr)=6,LEN(K44)-LEN(_xlpm.timeStr)=2),IF(_xlpm.time&gt;_xlpm.LLT,"Too Slow",IF(_xlpm.time&lt;_xlpm.ULT,"Too Fast","OK")),IF(_xlpm.timeStr="NT","NT","Invalid Format"))))</f>
        <v/>
      </c>
      <c r="AE44" s="12" t="str" cm="1">
        <f t="array" ref="AE44">IF(OR($AA44=0,L44=""),"",_xlfn.LET(_xlpm.timeStr,SUBSTITUTE(L44,".",""),_xlpm.LLT,IF(Entry!$H44="Boy",INDEX(maleQT,AD$22*2+1,$AA44)*1,INDEX(femaleQT,AD$22*2+1,$AA44)*1),_xlpm.ULT,IF(Entry!$H44="Boy",INDEX(maleQT,AD$22*2+2,$AA44)*1,INDEX(femaleQT,AD$22*2+2,$AA44)*1),_xlpm.time,_xlpm.timeStr*1,IF(AND(LEN(_xlpm.timeStr)=6,LEN(L44)-LEN(_xlpm.timeStr)=2),IF(_xlpm.time&gt;_xlpm.LLT,"Too Slow",IF(_xlpm.time&lt;_xlpm.ULT,"Too Fast","OK")),IF(_xlpm.timeStr="NT","NT","Invalid Format"))))</f>
        <v/>
      </c>
      <c r="AF44" s="12" t="str" cm="1">
        <f t="array" ref="AF44">IF(OR($AA44=0,M44=""),"",_xlfn.LET(_xlpm.timeStr,SUBSTITUTE(M44,".",""),_xlpm.LLT,IF(Entry!$H44="Boy",INDEX(maleQT,AE$22*2+1,$AA44)*1,INDEX(femaleQT,AE$22*2+1,$AA44)*1),_xlpm.ULT,IF(Entry!$H44="Boy",INDEX(maleQT,AE$22*2+2,$AA44)*1,INDEX(femaleQT,AE$22*2+2,$AA44)*1),_xlpm.time,_xlpm.timeStr*1,IF(AND(LEN(_xlpm.timeStr)=6,LEN(M44)-LEN(_xlpm.timeStr)=2),IF(_xlpm.time&gt;_xlpm.LLT,"Too Slow",IF(_xlpm.time&lt;_xlpm.ULT,"Too Fast","OK")),IF(_xlpm.timeStr="NT","NT","Invalid Format"))))</f>
        <v/>
      </c>
      <c r="AG44" s="12" t="str" cm="1">
        <f t="array" ref="AG44">IF(OR($AA44=0,N44=""),"",_xlfn.LET(_xlpm.timeStr,SUBSTITUTE(N44,".",""),_xlpm.LLT,IF(Entry!$H44="Boy",INDEX(maleQT,AF$22*2+1,$AA44)*1,INDEX(femaleQT,AF$22*2+1,$AA44)*1),_xlpm.ULT,IF(Entry!$H44="Boy",INDEX(maleQT,AF$22*2+2,$AA44)*1,INDEX(femaleQT,AF$22*2+2,$AA44)*1),_xlpm.time,_xlpm.timeStr*1,IF(AND(LEN(_xlpm.timeStr)=6,LEN(N44)-LEN(_xlpm.timeStr)=2),IF(_xlpm.time&gt;_xlpm.LLT,"Too Slow",IF(_xlpm.time&lt;_xlpm.ULT,"Too Fast","OK")),IF(_xlpm.timeStr="NT","NT","Invalid Format"))))</f>
        <v/>
      </c>
      <c r="AH44" s="12" t="str" cm="1">
        <f t="array" ref="AH44">IF(OR($AA44=0,O44=""),"",_xlfn.LET(_xlpm.timeStr,SUBSTITUTE(O44,".",""),_xlpm.LLT,IF(Entry!$H44="Boy",INDEX(maleQT,AG$22*2+1,$AA44)*1,INDEX(femaleQT,AG$22*2+1,$AA44)*1),_xlpm.ULT,IF(Entry!$H44="Boy",INDEX(maleQT,AG$22*2+2,$AA44)*1,INDEX(femaleQT,AG$22*2+2,$AA44)*1),_xlpm.time,_xlpm.timeStr*1,IF(AND(LEN(_xlpm.timeStr)=6,LEN(O44)-LEN(_xlpm.timeStr)=2),IF(_xlpm.time&gt;_xlpm.LLT,"Too Slow",IF(_xlpm.time&lt;_xlpm.ULT,"Too Fast","OK")),IF(_xlpm.timeStr="NT","NT","Invalid Format"))))</f>
        <v/>
      </c>
      <c r="AI44" s="12" t="str" cm="1">
        <f t="array" ref="AI44">IF(OR($AA44=0,P44=""),"",_xlfn.LET(_xlpm.timeStr,SUBSTITUTE(P44,".",""),_xlpm.LLT,IF(Entry!$H44="Boy",INDEX(maleQT,AH$22*2+1,$AA44)*1,INDEX(femaleQT,AH$22*2+1,$AA44)*1),_xlpm.ULT,IF(Entry!$H44="Boy",INDEX(maleQT,AH$22*2+2,$AA44)*1,INDEX(femaleQT,AH$22*2+2,$AA44)*1),_xlpm.time,_xlpm.timeStr*1,IF(AND(LEN(_xlpm.timeStr)=6,LEN(P44)-LEN(_xlpm.timeStr)=2),IF(_xlpm.time&gt;_xlpm.LLT,"Too Slow",IF(_xlpm.time&lt;_xlpm.ULT,"Too Fast","OK")),IF(_xlpm.timeStr="NT","NT","Invalid Format"))))</f>
        <v/>
      </c>
      <c r="AJ44" s="12" t="str" cm="1">
        <f t="array" ref="AJ44">IF(OR($AA44=0,Q44=""),"",_xlfn.LET(_xlpm.timeStr,SUBSTITUTE(Q44,".",""),_xlpm.LLT,IF(Entry!$H44="Boy",INDEX(maleQT,AI$22*2+1,$AA44)*1,INDEX(femaleQT,AI$22*2+1,$AA44)*1),_xlpm.ULT,IF(Entry!$H44="Boy",INDEX(maleQT,AI$22*2+2,$AA44)*1,INDEX(femaleQT,AI$22*2+2,$AA44)*1),_xlpm.time,_xlpm.timeStr*1,IF(AND(LEN(_xlpm.timeStr)=6,LEN(Q44)-LEN(_xlpm.timeStr)=2),IF(_xlpm.time&gt;_xlpm.LLT,"Too Slow",IF(_xlpm.time&lt;_xlpm.ULT,"Too Fast","OK")),IF(_xlpm.timeStr="NT","NT","Invalid Format"))))</f>
        <v/>
      </c>
      <c r="AK44" s="12" t="str" cm="1">
        <f t="array" ref="AK44">IF(OR($AA44=0,R44=""),"",_xlfn.LET(_xlpm.timeStr,SUBSTITUTE(R44,".",""),_xlpm.LLT,IF(Entry!$H44="Boy",INDEX(maleQT,AJ$22*2+1,$AA44)*1,INDEX(femaleQT,AJ$22*2+1,$AA44)*1),_xlpm.ULT,IF(Entry!$H44="Boy",INDEX(maleQT,AJ$22*2+2,$AA44)*1,INDEX(femaleQT,AJ$22*2+2,$AA44)*1),_xlpm.time,_xlpm.timeStr*1,IF(AND(LEN(_xlpm.timeStr)=6,LEN(R44)-LEN(_xlpm.timeStr)=2),IF(_xlpm.time&gt;_xlpm.LLT,"Too Slow",IF(_xlpm.time&lt;_xlpm.ULT,"Too Fast","OK")),IF(_xlpm.timeStr="NT","NT","Invalid Format"))))</f>
        <v/>
      </c>
      <c r="AL44" s="12" t="str" cm="1">
        <f t="array" ref="AL44">IF(OR($AA44=0,S44=""),"",_xlfn.LET(_xlpm.timeStr,SUBSTITUTE(S44,".",""),_xlpm.LLT,IF(Entry!$H44="Boy",INDEX(maleQT,AK$22*2+1,$AA44)*1,INDEX(femaleQT,AK$22*2+1,$AA44)*1),_xlpm.ULT,IF(Entry!$H44="Boy",INDEX(maleQT,AK$22*2+2,$AA44)*1,INDEX(femaleQT,AK$22*2+2,$AA44)*1),_xlpm.time,_xlpm.timeStr*1,IF(AND(LEN(_xlpm.timeStr)=6,LEN(S44)-LEN(_xlpm.timeStr)=2),IF(_xlpm.time&gt;_xlpm.LLT,"Too Slow",IF(_xlpm.time&lt;_xlpm.ULT,"Too Fast","OK")),IF(_xlpm.timeStr="NT","NT","Invalid Format"))))</f>
        <v/>
      </c>
      <c r="AM44" s="12" t="str" cm="1">
        <f t="array" ref="AM44">IF(OR($AA44=0,T44=""),"",_xlfn.LET(_xlpm.timeStr,SUBSTITUTE(T44,".",""),_xlpm.LLT,IF(Entry!$H44="Boy",INDEX(maleQT,AL$22*2+1,$AA44)*1,INDEX(femaleQT,AL$22*2+1,$AA44)*1),_xlpm.ULT,IF(Entry!$H44="Boy",INDEX(maleQT,AL$22*2+2,$AA44)*1,INDEX(femaleQT,AL$22*2+2,$AA44)*1),_xlpm.time,_xlpm.timeStr*1,IF(AND(LEN(_xlpm.timeStr)=6,LEN(T44)-LEN(_xlpm.timeStr)=2),IF(_xlpm.time&gt;_xlpm.LLT,"Too Slow",IF(_xlpm.time&lt;_xlpm.ULT,"Too Fast","OK")),IF(_xlpm.timeStr="NT","NT","Invalid Format"))))</f>
        <v/>
      </c>
      <c r="AN44" s="12" t="str" cm="1">
        <f t="array" ref="AN44">IF(OR($AA44=0,U44=""),"",_xlfn.LET(_xlpm.timeStr,SUBSTITUTE(U44,".",""),_xlpm.LLT,IF(Entry!$H44="Boy",INDEX(maleQT,AM$22*2+1,$AA44)*1,INDEX(femaleQT,AM$22*2+1,$AA44)*1),_xlpm.ULT,IF(Entry!$H44="Boy",INDEX(maleQT,AM$22*2+2,$AA44)*1,INDEX(femaleQT,AM$22*2+2,$AA44)*1),_xlpm.time,_xlpm.timeStr*1,IF(AND(LEN(_xlpm.timeStr)=6,LEN(U44)-LEN(_xlpm.timeStr)=2),IF(_xlpm.time&gt;_xlpm.LLT,"Too Slow",IF(_xlpm.time&lt;_xlpm.ULT,"Too Fast","OK")),IF(_xlpm.timeStr="NT","NT","Invalid Format"))))</f>
        <v/>
      </c>
      <c r="AO44" s="12" t="str" cm="1">
        <f t="array" ref="AO44">IF(OR($AA44=0,V44=""),"",_xlfn.LET(_xlpm.timeStr,SUBSTITUTE(V44,".",""),_xlpm.LLT,IF(Entry!$H44="Boy",INDEX(maleQT,AN$22*2+1,$AA44)*1,INDEX(femaleQT,AN$22*2+1,$AA44)*1),_xlpm.ULT,IF(Entry!$H44="Boy",INDEX(maleQT,AN$22*2+2,$AA44)*1,INDEX(femaleQT,AN$22*2+2,$AA44)*1),_xlpm.time,_xlpm.timeStr*1,IF(AND(LEN(_xlpm.timeStr)=6,LEN(V44)-LEN(_xlpm.timeStr)=2),IF(_xlpm.time&gt;_xlpm.LLT,"Too Slow",IF(_xlpm.time&lt;_xlpm.ULT,"Too Fast","OK")),IF(_xlpm.timeStr="NT","NT","Invalid Format"))))</f>
        <v/>
      </c>
      <c r="AP44" s="12" t="str" cm="1">
        <f t="array" ref="AP44">IF(OR($AA44=0,W44=""),"",_xlfn.LET(_xlpm.timeStr,SUBSTITUTE(W44,".",""),_xlpm.LLT,IF(Entry!$H44="Boy",INDEX(maleQT,AO$22*2+1,$AA44)*1,INDEX(femaleQT,AO$22*2+1,$AA44)*1),_xlpm.ULT,IF(Entry!$H44="Boy",INDEX(maleQT,AO$22*2+2,$AA44)*1,INDEX(femaleQT,AO$22*2+2,$AA44)*1),_xlpm.time,_xlpm.timeStr*1,IF(AND(LEN(_xlpm.timeStr)=6,LEN(W44)-LEN(_xlpm.timeStr)=2),IF(_xlpm.time&gt;_xlpm.LLT,"Too Slow",IF(_xlpm.time&lt;_xlpm.ULT,"Too Fast","OK")),IF(_xlpm.timeStr="NT","NT","Invalid Format"))))</f>
        <v/>
      </c>
    </row>
    <row r="45" spans="1:42" x14ac:dyDescent="0.55000000000000004">
      <c r="A45" s="22" t="str">
        <f t="shared" si="30"/>
        <v/>
      </c>
      <c r="B45" s="22" t="str">
        <f t="shared" si="34"/>
        <v/>
      </c>
      <c r="C45" s="1"/>
      <c r="D45" s="1"/>
      <c r="E45" s="1"/>
      <c r="F45" s="1"/>
      <c r="G45" s="24"/>
      <c r="H45" s="1"/>
      <c r="I45" s="25"/>
      <c r="J45" s="25"/>
      <c r="K45" s="25"/>
      <c r="L45" s="25"/>
      <c r="M45" s="25"/>
      <c r="N45" s="25"/>
      <c r="O45" s="25"/>
      <c r="P45" s="25"/>
      <c r="Q45" s="25"/>
      <c r="R45" s="25"/>
      <c r="S45" s="25"/>
      <c r="T45" s="25"/>
      <c r="U45" s="25"/>
      <c r="V45" s="25"/>
      <c r="W45" s="25"/>
      <c r="X45" s="12" t="str">
        <f t="shared" si="35"/>
        <v/>
      </c>
      <c r="Y45" s="12" t="str">
        <f t="shared" si="31"/>
        <v/>
      </c>
      <c r="Z45" s="12" t="str">
        <f t="shared" si="32"/>
        <v/>
      </c>
      <c r="AA45" s="12" t="str">
        <f t="shared" si="33"/>
        <v/>
      </c>
      <c r="AB45" s="12" t="str" cm="1">
        <f t="array" ref="AB45">IF(OR($AA45=0,I45=""),"",_xlfn.LET(_xlpm.timeStr,SUBSTITUTE(I45,".",""),_xlpm.LLT,IF(Entry!$H45="Boy",INDEX(maleQT,AA$22*2+1,$AA45)*1,INDEX(femaleQT,AA$22*2+1,$AA45)*1),_xlpm.ULT,IF(Entry!$H45="Boy",INDEX(maleQT,AA$22*2+2,$AA45)*1,INDEX(femaleQT,AA$22*2+2,$AA45)*1),_xlpm.time,_xlpm.timeStr*1,IF(AND(LEN(_xlpm.timeStr)=6,LEN(I45)-LEN(_xlpm.timeStr)=2),IF(_xlpm.time&gt;_xlpm.LLT,"Too Slow",IF(_xlpm.time&lt;_xlpm.ULT,"Too Fast","OK")),IF(_xlpm.timeStr="NT","NT","Invalid Format"))))</f>
        <v/>
      </c>
      <c r="AC45" s="12" t="str" cm="1">
        <f t="array" ref="AC45">IF(OR($AA45=0,J45=""),"",_xlfn.LET(_xlpm.timeStr,SUBSTITUTE(J45,".",""),_xlpm.LLT,IF(Entry!$H45="Boy",INDEX(maleQT,AB$22*2+1,$AA45)*1,INDEX(femaleQT,AB$22*2+1,$AA45)*1),_xlpm.ULT,IF(Entry!$H45="Boy",INDEX(maleQT,AB$22*2+2,$AA45)*1,INDEX(femaleQT,AB$22*2+2,$AA45)*1),_xlpm.time,_xlpm.timeStr*1,IF(AND(LEN(_xlpm.timeStr)=6,LEN(J45)-LEN(_xlpm.timeStr)=2),IF(_xlpm.time&gt;_xlpm.LLT,"Too Slow",IF(_xlpm.time&lt;_xlpm.ULT,"Too Fast","OK")),IF(_xlpm.timeStr="NT","NT","Invalid Format"))))</f>
        <v/>
      </c>
      <c r="AD45" s="12" t="str" cm="1">
        <f t="array" ref="AD45">IF(OR($AA45=0,K45=""),"",_xlfn.LET(_xlpm.timeStr,SUBSTITUTE(K45,".",""),_xlpm.LLT,IF(Entry!$H45="Boy",INDEX(maleQT,AC$22*2+1,$AA45)*1,INDEX(femaleQT,AC$22*2+1,$AA45)*1),_xlpm.ULT,IF(Entry!$H45="Boy",INDEX(maleQT,AC$22*2+2,$AA45)*1,INDEX(femaleQT,AC$22*2+2,$AA45)*1),_xlpm.time,_xlpm.timeStr*1,IF(AND(LEN(_xlpm.timeStr)=6,LEN(K45)-LEN(_xlpm.timeStr)=2),IF(_xlpm.time&gt;_xlpm.LLT,"Too Slow",IF(_xlpm.time&lt;_xlpm.ULT,"Too Fast","OK")),IF(_xlpm.timeStr="NT","NT","Invalid Format"))))</f>
        <v/>
      </c>
      <c r="AE45" s="12" t="str" cm="1">
        <f t="array" ref="AE45">IF(OR($AA45=0,L45=""),"",_xlfn.LET(_xlpm.timeStr,SUBSTITUTE(L45,".",""),_xlpm.LLT,IF(Entry!$H45="Boy",INDEX(maleQT,AD$22*2+1,$AA45)*1,INDEX(femaleQT,AD$22*2+1,$AA45)*1),_xlpm.ULT,IF(Entry!$H45="Boy",INDEX(maleQT,AD$22*2+2,$AA45)*1,INDEX(femaleQT,AD$22*2+2,$AA45)*1),_xlpm.time,_xlpm.timeStr*1,IF(AND(LEN(_xlpm.timeStr)=6,LEN(L45)-LEN(_xlpm.timeStr)=2),IF(_xlpm.time&gt;_xlpm.LLT,"Too Slow",IF(_xlpm.time&lt;_xlpm.ULT,"Too Fast","OK")),IF(_xlpm.timeStr="NT","NT","Invalid Format"))))</f>
        <v/>
      </c>
      <c r="AF45" s="12" t="str" cm="1">
        <f t="array" ref="AF45">IF(OR($AA45=0,M45=""),"",_xlfn.LET(_xlpm.timeStr,SUBSTITUTE(M45,".",""),_xlpm.LLT,IF(Entry!$H45="Boy",INDEX(maleQT,AE$22*2+1,$AA45)*1,INDEX(femaleQT,AE$22*2+1,$AA45)*1),_xlpm.ULT,IF(Entry!$H45="Boy",INDEX(maleQT,AE$22*2+2,$AA45)*1,INDEX(femaleQT,AE$22*2+2,$AA45)*1),_xlpm.time,_xlpm.timeStr*1,IF(AND(LEN(_xlpm.timeStr)=6,LEN(M45)-LEN(_xlpm.timeStr)=2),IF(_xlpm.time&gt;_xlpm.LLT,"Too Slow",IF(_xlpm.time&lt;_xlpm.ULT,"Too Fast","OK")),IF(_xlpm.timeStr="NT","NT","Invalid Format"))))</f>
        <v/>
      </c>
      <c r="AG45" s="12" t="str" cm="1">
        <f t="array" ref="AG45">IF(OR($AA45=0,N45=""),"",_xlfn.LET(_xlpm.timeStr,SUBSTITUTE(N45,".",""),_xlpm.LLT,IF(Entry!$H45="Boy",INDEX(maleQT,AF$22*2+1,$AA45)*1,INDEX(femaleQT,AF$22*2+1,$AA45)*1),_xlpm.ULT,IF(Entry!$H45="Boy",INDEX(maleQT,AF$22*2+2,$AA45)*1,INDEX(femaleQT,AF$22*2+2,$AA45)*1),_xlpm.time,_xlpm.timeStr*1,IF(AND(LEN(_xlpm.timeStr)=6,LEN(N45)-LEN(_xlpm.timeStr)=2),IF(_xlpm.time&gt;_xlpm.LLT,"Too Slow",IF(_xlpm.time&lt;_xlpm.ULT,"Too Fast","OK")),IF(_xlpm.timeStr="NT","NT","Invalid Format"))))</f>
        <v/>
      </c>
      <c r="AH45" s="12" t="str" cm="1">
        <f t="array" ref="AH45">IF(OR($AA45=0,O45=""),"",_xlfn.LET(_xlpm.timeStr,SUBSTITUTE(O45,".",""),_xlpm.LLT,IF(Entry!$H45="Boy",INDEX(maleQT,AG$22*2+1,$AA45)*1,INDEX(femaleQT,AG$22*2+1,$AA45)*1),_xlpm.ULT,IF(Entry!$H45="Boy",INDEX(maleQT,AG$22*2+2,$AA45)*1,INDEX(femaleQT,AG$22*2+2,$AA45)*1),_xlpm.time,_xlpm.timeStr*1,IF(AND(LEN(_xlpm.timeStr)=6,LEN(O45)-LEN(_xlpm.timeStr)=2),IF(_xlpm.time&gt;_xlpm.LLT,"Too Slow",IF(_xlpm.time&lt;_xlpm.ULT,"Too Fast","OK")),IF(_xlpm.timeStr="NT","NT","Invalid Format"))))</f>
        <v/>
      </c>
      <c r="AI45" s="12" t="str" cm="1">
        <f t="array" ref="AI45">IF(OR($AA45=0,P45=""),"",_xlfn.LET(_xlpm.timeStr,SUBSTITUTE(P45,".",""),_xlpm.LLT,IF(Entry!$H45="Boy",INDEX(maleQT,AH$22*2+1,$AA45)*1,INDEX(femaleQT,AH$22*2+1,$AA45)*1),_xlpm.ULT,IF(Entry!$H45="Boy",INDEX(maleQT,AH$22*2+2,$AA45)*1,INDEX(femaleQT,AH$22*2+2,$AA45)*1),_xlpm.time,_xlpm.timeStr*1,IF(AND(LEN(_xlpm.timeStr)=6,LEN(P45)-LEN(_xlpm.timeStr)=2),IF(_xlpm.time&gt;_xlpm.LLT,"Too Slow",IF(_xlpm.time&lt;_xlpm.ULT,"Too Fast","OK")),IF(_xlpm.timeStr="NT","NT","Invalid Format"))))</f>
        <v/>
      </c>
      <c r="AJ45" s="12" t="str" cm="1">
        <f t="array" ref="AJ45">IF(OR($AA45=0,Q45=""),"",_xlfn.LET(_xlpm.timeStr,SUBSTITUTE(Q45,".",""),_xlpm.LLT,IF(Entry!$H45="Boy",INDEX(maleQT,AI$22*2+1,$AA45)*1,INDEX(femaleQT,AI$22*2+1,$AA45)*1),_xlpm.ULT,IF(Entry!$H45="Boy",INDEX(maleQT,AI$22*2+2,$AA45)*1,INDEX(femaleQT,AI$22*2+2,$AA45)*1),_xlpm.time,_xlpm.timeStr*1,IF(AND(LEN(_xlpm.timeStr)=6,LEN(Q45)-LEN(_xlpm.timeStr)=2),IF(_xlpm.time&gt;_xlpm.LLT,"Too Slow",IF(_xlpm.time&lt;_xlpm.ULT,"Too Fast","OK")),IF(_xlpm.timeStr="NT","NT","Invalid Format"))))</f>
        <v/>
      </c>
      <c r="AK45" s="12" t="str" cm="1">
        <f t="array" ref="AK45">IF(OR($AA45=0,R45=""),"",_xlfn.LET(_xlpm.timeStr,SUBSTITUTE(R45,".",""),_xlpm.LLT,IF(Entry!$H45="Boy",INDEX(maleQT,AJ$22*2+1,$AA45)*1,INDEX(femaleQT,AJ$22*2+1,$AA45)*1),_xlpm.ULT,IF(Entry!$H45="Boy",INDEX(maleQT,AJ$22*2+2,$AA45)*1,INDEX(femaleQT,AJ$22*2+2,$AA45)*1),_xlpm.time,_xlpm.timeStr*1,IF(AND(LEN(_xlpm.timeStr)=6,LEN(R45)-LEN(_xlpm.timeStr)=2),IF(_xlpm.time&gt;_xlpm.LLT,"Too Slow",IF(_xlpm.time&lt;_xlpm.ULT,"Too Fast","OK")),IF(_xlpm.timeStr="NT","NT","Invalid Format"))))</f>
        <v/>
      </c>
      <c r="AL45" s="12" t="str" cm="1">
        <f t="array" ref="AL45">IF(OR($AA45=0,S45=""),"",_xlfn.LET(_xlpm.timeStr,SUBSTITUTE(S45,".",""),_xlpm.LLT,IF(Entry!$H45="Boy",INDEX(maleQT,AK$22*2+1,$AA45)*1,INDEX(femaleQT,AK$22*2+1,$AA45)*1),_xlpm.ULT,IF(Entry!$H45="Boy",INDEX(maleQT,AK$22*2+2,$AA45)*1,INDEX(femaleQT,AK$22*2+2,$AA45)*1),_xlpm.time,_xlpm.timeStr*1,IF(AND(LEN(_xlpm.timeStr)=6,LEN(S45)-LEN(_xlpm.timeStr)=2),IF(_xlpm.time&gt;_xlpm.LLT,"Too Slow",IF(_xlpm.time&lt;_xlpm.ULT,"Too Fast","OK")),IF(_xlpm.timeStr="NT","NT","Invalid Format"))))</f>
        <v/>
      </c>
      <c r="AM45" s="12" t="str" cm="1">
        <f t="array" ref="AM45">IF(OR($AA45=0,T45=""),"",_xlfn.LET(_xlpm.timeStr,SUBSTITUTE(T45,".",""),_xlpm.LLT,IF(Entry!$H45="Boy",INDEX(maleQT,AL$22*2+1,$AA45)*1,INDEX(femaleQT,AL$22*2+1,$AA45)*1),_xlpm.ULT,IF(Entry!$H45="Boy",INDEX(maleQT,AL$22*2+2,$AA45)*1,INDEX(femaleQT,AL$22*2+2,$AA45)*1),_xlpm.time,_xlpm.timeStr*1,IF(AND(LEN(_xlpm.timeStr)=6,LEN(T45)-LEN(_xlpm.timeStr)=2),IF(_xlpm.time&gt;_xlpm.LLT,"Too Slow",IF(_xlpm.time&lt;_xlpm.ULT,"Too Fast","OK")),IF(_xlpm.timeStr="NT","NT","Invalid Format"))))</f>
        <v/>
      </c>
      <c r="AN45" s="12" t="str" cm="1">
        <f t="array" ref="AN45">IF(OR($AA45=0,U45=""),"",_xlfn.LET(_xlpm.timeStr,SUBSTITUTE(U45,".",""),_xlpm.LLT,IF(Entry!$H45="Boy",INDEX(maleQT,AM$22*2+1,$AA45)*1,INDEX(femaleQT,AM$22*2+1,$AA45)*1),_xlpm.ULT,IF(Entry!$H45="Boy",INDEX(maleQT,AM$22*2+2,$AA45)*1,INDEX(femaleQT,AM$22*2+2,$AA45)*1),_xlpm.time,_xlpm.timeStr*1,IF(AND(LEN(_xlpm.timeStr)=6,LEN(U45)-LEN(_xlpm.timeStr)=2),IF(_xlpm.time&gt;_xlpm.LLT,"Too Slow",IF(_xlpm.time&lt;_xlpm.ULT,"Too Fast","OK")),IF(_xlpm.timeStr="NT","NT","Invalid Format"))))</f>
        <v/>
      </c>
      <c r="AO45" s="12" t="str" cm="1">
        <f t="array" ref="AO45">IF(OR($AA45=0,V45=""),"",_xlfn.LET(_xlpm.timeStr,SUBSTITUTE(V45,".",""),_xlpm.LLT,IF(Entry!$H45="Boy",INDEX(maleQT,AN$22*2+1,$AA45)*1,INDEX(femaleQT,AN$22*2+1,$AA45)*1),_xlpm.ULT,IF(Entry!$H45="Boy",INDEX(maleQT,AN$22*2+2,$AA45)*1,INDEX(femaleQT,AN$22*2+2,$AA45)*1),_xlpm.time,_xlpm.timeStr*1,IF(AND(LEN(_xlpm.timeStr)=6,LEN(V45)-LEN(_xlpm.timeStr)=2),IF(_xlpm.time&gt;_xlpm.LLT,"Too Slow",IF(_xlpm.time&lt;_xlpm.ULT,"Too Fast","OK")),IF(_xlpm.timeStr="NT","NT","Invalid Format"))))</f>
        <v/>
      </c>
      <c r="AP45" s="12" t="str" cm="1">
        <f t="array" ref="AP45">IF(OR($AA45=0,W45=""),"",_xlfn.LET(_xlpm.timeStr,SUBSTITUTE(W45,".",""),_xlpm.LLT,IF(Entry!$H45="Boy",INDEX(maleQT,AO$22*2+1,$AA45)*1,INDEX(femaleQT,AO$22*2+1,$AA45)*1),_xlpm.ULT,IF(Entry!$H45="Boy",INDEX(maleQT,AO$22*2+2,$AA45)*1,INDEX(femaleQT,AO$22*2+2,$AA45)*1),_xlpm.time,_xlpm.timeStr*1,IF(AND(LEN(_xlpm.timeStr)=6,LEN(W45)-LEN(_xlpm.timeStr)=2),IF(_xlpm.time&gt;_xlpm.LLT,"Too Slow",IF(_xlpm.time&lt;_xlpm.ULT,"Too Fast","OK")),IF(_xlpm.timeStr="NT","NT","Invalid Format"))))</f>
        <v/>
      </c>
    </row>
    <row r="46" spans="1:42" x14ac:dyDescent="0.55000000000000004">
      <c r="A46" s="22" t="str">
        <f t="shared" si="30"/>
        <v/>
      </c>
      <c r="B46" s="22" t="str">
        <f t="shared" si="34"/>
        <v/>
      </c>
      <c r="C46" s="1"/>
      <c r="D46" s="1"/>
      <c r="E46" s="1"/>
      <c r="F46" s="1"/>
      <c r="G46" s="24"/>
      <c r="H46" s="1"/>
      <c r="I46" s="25"/>
      <c r="J46" s="25"/>
      <c r="K46" s="25"/>
      <c r="L46" s="25"/>
      <c r="M46" s="25"/>
      <c r="N46" s="25"/>
      <c r="O46" s="25"/>
      <c r="P46" s="25"/>
      <c r="Q46" s="25"/>
      <c r="R46" s="25"/>
      <c r="S46" s="25"/>
      <c r="T46" s="25"/>
      <c r="U46" s="25"/>
      <c r="V46" s="25"/>
      <c r="W46" s="25"/>
      <c r="X46" s="12" t="str">
        <f t="shared" si="35"/>
        <v/>
      </c>
      <c r="Y46" s="12" t="str">
        <f t="shared" si="31"/>
        <v/>
      </c>
      <c r="Z46" s="12" t="str">
        <f t="shared" si="32"/>
        <v/>
      </c>
      <c r="AA46" s="12" t="str">
        <f t="shared" si="33"/>
        <v/>
      </c>
      <c r="AB46" s="12" t="str" cm="1">
        <f t="array" ref="AB46">IF(OR($AA46=0,I46=""),"",_xlfn.LET(_xlpm.timeStr,SUBSTITUTE(I46,".",""),_xlpm.LLT,IF(Entry!$H46="Boy",INDEX(maleQT,AA$22*2+1,$AA46)*1,INDEX(femaleQT,AA$22*2+1,$AA46)*1),_xlpm.ULT,IF(Entry!$H46="Boy",INDEX(maleQT,AA$22*2+2,$AA46)*1,INDEX(femaleQT,AA$22*2+2,$AA46)*1),_xlpm.time,_xlpm.timeStr*1,IF(AND(LEN(_xlpm.timeStr)=6,LEN(I46)-LEN(_xlpm.timeStr)=2),IF(_xlpm.time&gt;_xlpm.LLT,"Too Slow",IF(_xlpm.time&lt;_xlpm.ULT,"Too Fast","OK")),IF(_xlpm.timeStr="NT","NT","Invalid Format"))))</f>
        <v/>
      </c>
      <c r="AC46" s="12" t="str" cm="1">
        <f t="array" ref="AC46">IF(OR($AA46=0,J46=""),"",_xlfn.LET(_xlpm.timeStr,SUBSTITUTE(J46,".",""),_xlpm.LLT,IF(Entry!$H46="Boy",INDEX(maleQT,AB$22*2+1,$AA46)*1,INDEX(femaleQT,AB$22*2+1,$AA46)*1),_xlpm.ULT,IF(Entry!$H46="Boy",INDEX(maleQT,AB$22*2+2,$AA46)*1,INDEX(femaleQT,AB$22*2+2,$AA46)*1),_xlpm.time,_xlpm.timeStr*1,IF(AND(LEN(_xlpm.timeStr)=6,LEN(J46)-LEN(_xlpm.timeStr)=2),IF(_xlpm.time&gt;_xlpm.LLT,"Too Slow",IF(_xlpm.time&lt;_xlpm.ULT,"Too Fast","OK")),IF(_xlpm.timeStr="NT","NT","Invalid Format"))))</f>
        <v/>
      </c>
      <c r="AD46" s="12" t="str" cm="1">
        <f t="array" ref="AD46">IF(OR($AA46=0,K46=""),"",_xlfn.LET(_xlpm.timeStr,SUBSTITUTE(K46,".",""),_xlpm.LLT,IF(Entry!$H46="Boy",INDEX(maleQT,AC$22*2+1,$AA46)*1,INDEX(femaleQT,AC$22*2+1,$AA46)*1),_xlpm.ULT,IF(Entry!$H46="Boy",INDEX(maleQT,AC$22*2+2,$AA46)*1,INDEX(femaleQT,AC$22*2+2,$AA46)*1),_xlpm.time,_xlpm.timeStr*1,IF(AND(LEN(_xlpm.timeStr)=6,LEN(K46)-LEN(_xlpm.timeStr)=2),IF(_xlpm.time&gt;_xlpm.LLT,"Too Slow",IF(_xlpm.time&lt;_xlpm.ULT,"Too Fast","OK")),IF(_xlpm.timeStr="NT","NT","Invalid Format"))))</f>
        <v/>
      </c>
      <c r="AE46" s="12" t="str" cm="1">
        <f t="array" ref="AE46">IF(OR($AA46=0,L46=""),"",_xlfn.LET(_xlpm.timeStr,SUBSTITUTE(L46,".",""),_xlpm.LLT,IF(Entry!$H46="Boy",INDEX(maleQT,AD$22*2+1,$AA46)*1,INDEX(femaleQT,AD$22*2+1,$AA46)*1),_xlpm.ULT,IF(Entry!$H46="Boy",INDEX(maleQT,AD$22*2+2,$AA46)*1,INDEX(femaleQT,AD$22*2+2,$AA46)*1),_xlpm.time,_xlpm.timeStr*1,IF(AND(LEN(_xlpm.timeStr)=6,LEN(L46)-LEN(_xlpm.timeStr)=2),IF(_xlpm.time&gt;_xlpm.LLT,"Too Slow",IF(_xlpm.time&lt;_xlpm.ULT,"Too Fast","OK")),IF(_xlpm.timeStr="NT","NT","Invalid Format"))))</f>
        <v/>
      </c>
      <c r="AF46" s="12" t="str" cm="1">
        <f t="array" ref="AF46">IF(OR($AA46=0,M46=""),"",_xlfn.LET(_xlpm.timeStr,SUBSTITUTE(M46,".",""),_xlpm.LLT,IF(Entry!$H46="Boy",INDEX(maleQT,AE$22*2+1,$AA46)*1,INDEX(femaleQT,AE$22*2+1,$AA46)*1),_xlpm.ULT,IF(Entry!$H46="Boy",INDEX(maleQT,AE$22*2+2,$AA46)*1,INDEX(femaleQT,AE$22*2+2,$AA46)*1),_xlpm.time,_xlpm.timeStr*1,IF(AND(LEN(_xlpm.timeStr)=6,LEN(M46)-LEN(_xlpm.timeStr)=2),IF(_xlpm.time&gt;_xlpm.LLT,"Too Slow",IF(_xlpm.time&lt;_xlpm.ULT,"Too Fast","OK")),IF(_xlpm.timeStr="NT","NT","Invalid Format"))))</f>
        <v/>
      </c>
      <c r="AG46" s="12" t="str" cm="1">
        <f t="array" ref="AG46">IF(OR($AA46=0,N46=""),"",_xlfn.LET(_xlpm.timeStr,SUBSTITUTE(N46,".",""),_xlpm.LLT,IF(Entry!$H46="Boy",INDEX(maleQT,AF$22*2+1,$AA46)*1,INDEX(femaleQT,AF$22*2+1,$AA46)*1),_xlpm.ULT,IF(Entry!$H46="Boy",INDEX(maleQT,AF$22*2+2,$AA46)*1,INDEX(femaleQT,AF$22*2+2,$AA46)*1),_xlpm.time,_xlpm.timeStr*1,IF(AND(LEN(_xlpm.timeStr)=6,LEN(N46)-LEN(_xlpm.timeStr)=2),IF(_xlpm.time&gt;_xlpm.LLT,"Too Slow",IF(_xlpm.time&lt;_xlpm.ULT,"Too Fast","OK")),IF(_xlpm.timeStr="NT","NT","Invalid Format"))))</f>
        <v/>
      </c>
      <c r="AH46" s="12" t="str" cm="1">
        <f t="array" ref="AH46">IF(OR($AA46=0,O46=""),"",_xlfn.LET(_xlpm.timeStr,SUBSTITUTE(O46,".",""),_xlpm.LLT,IF(Entry!$H46="Boy",INDEX(maleQT,AG$22*2+1,$AA46)*1,INDEX(femaleQT,AG$22*2+1,$AA46)*1),_xlpm.ULT,IF(Entry!$H46="Boy",INDEX(maleQT,AG$22*2+2,$AA46)*1,INDEX(femaleQT,AG$22*2+2,$AA46)*1),_xlpm.time,_xlpm.timeStr*1,IF(AND(LEN(_xlpm.timeStr)=6,LEN(O46)-LEN(_xlpm.timeStr)=2),IF(_xlpm.time&gt;_xlpm.LLT,"Too Slow",IF(_xlpm.time&lt;_xlpm.ULT,"Too Fast","OK")),IF(_xlpm.timeStr="NT","NT","Invalid Format"))))</f>
        <v/>
      </c>
      <c r="AI46" s="12" t="str" cm="1">
        <f t="array" ref="AI46">IF(OR($AA46=0,P46=""),"",_xlfn.LET(_xlpm.timeStr,SUBSTITUTE(P46,".",""),_xlpm.LLT,IF(Entry!$H46="Boy",INDEX(maleQT,AH$22*2+1,$AA46)*1,INDEX(femaleQT,AH$22*2+1,$AA46)*1),_xlpm.ULT,IF(Entry!$H46="Boy",INDEX(maleQT,AH$22*2+2,$AA46)*1,INDEX(femaleQT,AH$22*2+2,$AA46)*1),_xlpm.time,_xlpm.timeStr*1,IF(AND(LEN(_xlpm.timeStr)=6,LEN(P46)-LEN(_xlpm.timeStr)=2),IF(_xlpm.time&gt;_xlpm.LLT,"Too Slow",IF(_xlpm.time&lt;_xlpm.ULT,"Too Fast","OK")),IF(_xlpm.timeStr="NT","NT","Invalid Format"))))</f>
        <v/>
      </c>
      <c r="AJ46" s="12" t="str" cm="1">
        <f t="array" ref="AJ46">IF(OR($AA46=0,Q46=""),"",_xlfn.LET(_xlpm.timeStr,SUBSTITUTE(Q46,".",""),_xlpm.LLT,IF(Entry!$H46="Boy",INDEX(maleQT,AI$22*2+1,$AA46)*1,INDEX(femaleQT,AI$22*2+1,$AA46)*1),_xlpm.ULT,IF(Entry!$H46="Boy",INDEX(maleQT,AI$22*2+2,$AA46)*1,INDEX(femaleQT,AI$22*2+2,$AA46)*1),_xlpm.time,_xlpm.timeStr*1,IF(AND(LEN(_xlpm.timeStr)=6,LEN(Q46)-LEN(_xlpm.timeStr)=2),IF(_xlpm.time&gt;_xlpm.LLT,"Too Slow",IF(_xlpm.time&lt;_xlpm.ULT,"Too Fast","OK")),IF(_xlpm.timeStr="NT","NT","Invalid Format"))))</f>
        <v/>
      </c>
      <c r="AK46" s="12" t="str" cm="1">
        <f t="array" ref="AK46">IF(OR($AA46=0,R46=""),"",_xlfn.LET(_xlpm.timeStr,SUBSTITUTE(R46,".",""),_xlpm.LLT,IF(Entry!$H46="Boy",INDEX(maleQT,AJ$22*2+1,$AA46)*1,INDEX(femaleQT,AJ$22*2+1,$AA46)*1),_xlpm.ULT,IF(Entry!$H46="Boy",INDEX(maleQT,AJ$22*2+2,$AA46)*1,INDEX(femaleQT,AJ$22*2+2,$AA46)*1),_xlpm.time,_xlpm.timeStr*1,IF(AND(LEN(_xlpm.timeStr)=6,LEN(R46)-LEN(_xlpm.timeStr)=2),IF(_xlpm.time&gt;_xlpm.LLT,"Too Slow",IF(_xlpm.time&lt;_xlpm.ULT,"Too Fast","OK")),IF(_xlpm.timeStr="NT","NT","Invalid Format"))))</f>
        <v/>
      </c>
      <c r="AL46" s="12" t="str" cm="1">
        <f t="array" ref="AL46">IF(OR($AA46=0,S46=""),"",_xlfn.LET(_xlpm.timeStr,SUBSTITUTE(S46,".",""),_xlpm.LLT,IF(Entry!$H46="Boy",INDEX(maleQT,AK$22*2+1,$AA46)*1,INDEX(femaleQT,AK$22*2+1,$AA46)*1),_xlpm.ULT,IF(Entry!$H46="Boy",INDEX(maleQT,AK$22*2+2,$AA46)*1,INDEX(femaleQT,AK$22*2+2,$AA46)*1),_xlpm.time,_xlpm.timeStr*1,IF(AND(LEN(_xlpm.timeStr)=6,LEN(S46)-LEN(_xlpm.timeStr)=2),IF(_xlpm.time&gt;_xlpm.LLT,"Too Slow",IF(_xlpm.time&lt;_xlpm.ULT,"Too Fast","OK")),IF(_xlpm.timeStr="NT","NT","Invalid Format"))))</f>
        <v/>
      </c>
      <c r="AM46" s="12" t="str" cm="1">
        <f t="array" ref="AM46">IF(OR($AA46=0,T46=""),"",_xlfn.LET(_xlpm.timeStr,SUBSTITUTE(T46,".",""),_xlpm.LLT,IF(Entry!$H46="Boy",INDEX(maleQT,AL$22*2+1,$AA46)*1,INDEX(femaleQT,AL$22*2+1,$AA46)*1),_xlpm.ULT,IF(Entry!$H46="Boy",INDEX(maleQT,AL$22*2+2,$AA46)*1,INDEX(femaleQT,AL$22*2+2,$AA46)*1),_xlpm.time,_xlpm.timeStr*1,IF(AND(LEN(_xlpm.timeStr)=6,LEN(T46)-LEN(_xlpm.timeStr)=2),IF(_xlpm.time&gt;_xlpm.LLT,"Too Slow",IF(_xlpm.time&lt;_xlpm.ULT,"Too Fast","OK")),IF(_xlpm.timeStr="NT","NT","Invalid Format"))))</f>
        <v/>
      </c>
      <c r="AN46" s="12" t="str" cm="1">
        <f t="array" ref="AN46">IF(OR($AA46=0,U46=""),"",_xlfn.LET(_xlpm.timeStr,SUBSTITUTE(U46,".",""),_xlpm.LLT,IF(Entry!$H46="Boy",INDEX(maleQT,AM$22*2+1,$AA46)*1,INDEX(femaleQT,AM$22*2+1,$AA46)*1),_xlpm.ULT,IF(Entry!$H46="Boy",INDEX(maleQT,AM$22*2+2,$AA46)*1,INDEX(femaleQT,AM$22*2+2,$AA46)*1),_xlpm.time,_xlpm.timeStr*1,IF(AND(LEN(_xlpm.timeStr)=6,LEN(U46)-LEN(_xlpm.timeStr)=2),IF(_xlpm.time&gt;_xlpm.LLT,"Too Slow",IF(_xlpm.time&lt;_xlpm.ULT,"Too Fast","OK")),IF(_xlpm.timeStr="NT","NT","Invalid Format"))))</f>
        <v/>
      </c>
      <c r="AO46" s="12" t="str" cm="1">
        <f t="array" ref="AO46">IF(OR($AA46=0,V46=""),"",_xlfn.LET(_xlpm.timeStr,SUBSTITUTE(V46,".",""),_xlpm.LLT,IF(Entry!$H46="Boy",INDEX(maleQT,AN$22*2+1,$AA46)*1,INDEX(femaleQT,AN$22*2+1,$AA46)*1),_xlpm.ULT,IF(Entry!$H46="Boy",INDEX(maleQT,AN$22*2+2,$AA46)*1,INDEX(femaleQT,AN$22*2+2,$AA46)*1),_xlpm.time,_xlpm.timeStr*1,IF(AND(LEN(_xlpm.timeStr)=6,LEN(V46)-LEN(_xlpm.timeStr)=2),IF(_xlpm.time&gt;_xlpm.LLT,"Too Slow",IF(_xlpm.time&lt;_xlpm.ULT,"Too Fast","OK")),IF(_xlpm.timeStr="NT","NT","Invalid Format"))))</f>
        <v/>
      </c>
      <c r="AP46" s="12" t="str" cm="1">
        <f t="array" ref="AP46">IF(OR($AA46=0,W46=""),"",_xlfn.LET(_xlpm.timeStr,SUBSTITUTE(W46,".",""),_xlpm.LLT,IF(Entry!$H46="Boy",INDEX(maleQT,AO$22*2+1,$AA46)*1,INDEX(femaleQT,AO$22*2+1,$AA46)*1),_xlpm.ULT,IF(Entry!$H46="Boy",INDEX(maleQT,AO$22*2+2,$AA46)*1,INDEX(femaleQT,AO$22*2+2,$AA46)*1),_xlpm.time,_xlpm.timeStr*1,IF(AND(LEN(_xlpm.timeStr)=6,LEN(W46)-LEN(_xlpm.timeStr)=2),IF(_xlpm.time&gt;_xlpm.LLT,"Too Slow",IF(_xlpm.time&lt;_xlpm.ULT,"Too Fast","OK")),IF(_xlpm.timeStr="NT","NT","Invalid Format"))))</f>
        <v/>
      </c>
    </row>
    <row r="47" spans="1:42" x14ac:dyDescent="0.55000000000000004">
      <c r="A47" s="22" t="str">
        <f t="shared" si="30"/>
        <v/>
      </c>
      <c r="B47" s="22" t="str">
        <f t="shared" si="34"/>
        <v/>
      </c>
      <c r="C47" s="1"/>
      <c r="D47" s="1"/>
      <c r="E47" s="1"/>
      <c r="F47" s="1"/>
      <c r="G47" s="24"/>
      <c r="H47" s="1"/>
      <c r="I47" s="25"/>
      <c r="J47" s="25"/>
      <c r="K47" s="25"/>
      <c r="L47" s="25"/>
      <c r="M47" s="25"/>
      <c r="N47" s="25"/>
      <c r="O47" s="25"/>
      <c r="P47" s="25"/>
      <c r="Q47" s="25"/>
      <c r="R47" s="25"/>
      <c r="S47" s="25"/>
      <c r="T47" s="25"/>
      <c r="U47" s="25"/>
      <c r="V47" s="25"/>
      <c r="W47" s="25"/>
      <c r="X47" s="12" t="str">
        <f t="shared" si="35"/>
        <v/>
      </c>
      <c r="Y47" s="12" t="str">
        <f t="shared" si="31"/>
        <v/>
      </c>
      <c r="Z47" s="12" t="str">
        <f t="shared" si="32"/>
        <v/>
      </c>
      <c r="AA47" s="12" t="str">
        <f t="shared" si="33"/>
        <v/>
      </c>
      <c r="AB47" s="12" t="str" cm="1">
        <f t="array" ref="AB47">IF(OR($AA47=0,I47=""),"",_xlfn.LET(_xlpm.timeStr,SUBSTITUTE(I47,".",""),_xlpm.LLT,IF(Entry!$H47="Boy",INDEX(maleQT,AA$22*2+1,$AA47)*1,INDEX(femaleQT,AA$22*2+1,$AA47)*1),_xlpm.ULT,IF(Entry!$H47="Boy",INDEX(maleQT,AA$22*2+2,$AA47)*1,INDEX(femaleQT,AA$22*2+2,$AA47)*1),_xlpm.time,_xlpm.timeStr*1,IF(AND(LEN(_xlpm.timeStr)=6,LEN(I47)-LEN(_xlpm.timeStr)=2),IF(_xlpm.time&gt;_xlpm.LLT,"Too Slow",IF(_xlpm.time&lt;_xlpm.ULT,"Too Fast","OK")),IF(_xlpm.timeStr="NT","NT","Invalid Format"))))</f>
        <v/>
      </c>
      <c r="AC47" s="12" t="str" cm="1">
        <f t="array" ref="AC47">IF(OR($AA47=0,J47=""),"",_xlfn.LET(_xlpm.timeStr,SUBSTITUTE(J47,".",""),_xlpm.LLT,IF(Entry!$H47="Boy",INDEX(maleQT,AB$22*2+1,$AA47)*1,INDEX(femaleQT,AB$22*2+1,$AA47)*1),_xlpm.ULT,IF(Entry!$H47="Boy",INDEX(maleQT,AB$22*2+2,$AA47)*1,INDEX(femaleQT,AB$22*2+2,$AA47)*1),_xlpm.time,_xlpm.timeStr*1,IF(AND(LEN(_xlpm.timeStr)=6,LEN(J47)-LEN(_xlpm.timeStr)=2),IF(_xlpm.time&gt;_xlpm.LLT,"Too Slow",IF(_xlpm.time&lt;_xlpm.ULT,"Too Fast","OK")),IF(_xlpm.timeStr="NT","NT","Invalid Format"))))</f>
        <v/>
      </c>
      <c r="AD47" s="12" t="str" cm="1">
        <f t="array" ref="AD47">IF(OR($AA47=0,K47=""),"",_xlfn.LET(_xlpm.timeStr,SUBSTITUTE(K47,".",""),_xlpm.LLT,IF(Entry!$H47="Boy",INDEX(maleQT,AC$22*2+1,$AA47)*1,INDEX(femaleQT,AC$22*2+1,$AA47)*1),_xlpm.ULT,IF(Entry!$H47="Boy",INDEX(maleQT,AC$22*2+2,$AA47)*1,INDEX(femaleQT,AC$22*2+2,$AA47)*1),_xlpm.time,_xlpm.timeStr*1,IF(AND(LEN(_xlpm.timeStr)=6,LEN(K47)-LEN(_xlpm.timeStr)=2),IF(_xlpm.time&gt;_xlpm.LLT,"Too Slow",IF(_xlpm.time&lt;_xlpm.ULT,"Too Fast","OK")),IF(_xlpm.timeStr="NT","NT","Invalid Format"))))</f>
        <v/>
      </c>
      <c r="AE47" s="12" t="str" cm="1">
        <f t="array" ref="AE47">IF(OR($AA47=0,L47=""),"",_xlfn.LET(_xlpm.timeStr,SUBSTITUTE(L47,".",""),_xlpm.LLT,IF(Entry!$H47="Boy",INDEX(maleQT,AD$22*2+1,$AA47)*1,INDEX(femaleQT,AD$22*2+1,$AA47)*1),_xlpm.ULT,IF(Entry!$H47="Boy",INDEX(maleQT,AD$22*2+2,$AA47)*1,INDEX(femaleQT,AD$22*2+2,$AA47)*1),_xlpm.time,_xlpm.timeStr*1,IF(AND(LEN(_xlpm.timeStr)=6,LEN(L47)-LEN(_xlpm.timeStr)=2),IF(_xlpm.time&gt;_xlpm.LLT,"Too Slow",IF(_xlpm.time&lt;_xlpm.ULT,"Too Fast","OK")),IF(_xlpm.timeStr="NT","NT","Invalid Format"))))</f>
        <v/>
      </c>
      <c r="AF47" s="12" t="str" cm="1">
        <f t="array" ref="AF47">IF(OR($AA47=0,M47=""),"",_xlfn.LET(_xlpm.timeStr,SUBSTITUTE(M47,".",""),_xlpm.LLT,IF(Entry!$H47="Boy",INDEX(maleQT,AE$22*2+1,$AA47)*1,INDEX(femaleQT,AE$22*2+1,$AA47)*1),_xlpm.ULT,IF(Entry!$H47="Boy",INDEX(maleQT,AE$22*2+2,$AA47)*1,INDEX(femaleQT,AE$22*2+2,$AA47)*1),_xlpm.time,_xlpm.timeStr*1,IF(AND(LEN(_xlpm.timeStr)=6,LEN(M47)-LEN(_xlpm.timeStr)=2),IF(_xlpm.time&gt;_xlpm.LLT,"Too Slow",IF(_xlpm.time&lt;_xlpm.ULT,"Too Fast","OK")),IF(_xlpm.timeStr="NT","NT","Invalid Format"))))</f>
        <v/>
      </c>
      <c r="AG47" s="12" t="str" cm="1">
        <f t="array" ref="AG47">IF(OR($AA47=0,N47=""),"",_xlfn.LET(_xlpm.timeStr,SUBSTITUTE(N47,".",""),_xlpm.LLT,IF(Entry!$H47="Boy",INDEX(maleQT,AF$22*2+1,$AA47)*1,INDEX(femaleQT,AF$22*2+1,$AA47)*1),_xlpm.ULT,IF(Entry!$H47="Boy",INDEX(maleQT,AF$22*2+2,$AA47)*1,INDEX(femaleQT,AF$22*2+2,$AA47)*1),_xlpm.time,_xlpm.timeStr*1,IF(AND(LEN(_xlpm.timeStr)=6,LEN(N47)-LEN(_xlpm.timeStr)=2),IF(_xlpm.time&gt;_xlpm.LLT,"Too Slow",IF(_xlpm.time&lt;_xlpm.ULT,"Too Fast","OK")),IF(_xlpm.timeStr="NT","NT","Invalid Format"))))</f>
        <v/>
      </c>
      <c r="AH47" s="12" t="str" cm="1">
        <f t="array" ref="AH47">IF(OR($AA47=0,O47=""),"",_xlfn.LET(_xlpm.timeStr,SUBSTITUTE(O47,".",""),_xlpm.LLT,IF(Entry!$H47="Boy",INDEX(maleQT,AG$22*2+1,$AA47)*1,INDEX(femaleQT,AG$22*2+1,$AA47)*1),_xlpm.ULT,IF(Entry!$H47="Boy",INDEX(maleQT,AG$22*2+2,$AA47)*1,INDEX(femaleQT,AG$22*2+2,$AA47)*1),_xlpm.time,_xlpm.timeStr*1,IF(AND(LEN(_xlpm.timeStr)=6,LEN(O47)-LEN(_xlpm.timeStr)=2),IF(_xlpm.time&gt;_xlpm.LLT,"Too Slow",IF(_xlpm.time&lt;_xlpm.ULT,"Too Fast","OK")),IF(_xlpm.timeStr="NT","NT","Invalid Format"))))</f>
        <v/>
      </c>
      <c r="AI47" s="12" t="str" cm="1">
        <f t="array" ref="AI47">IF(OR($AA47=0,P47=""),"",_xlfn.LET(_xlpm.timeStr,SUBSTITUTE(P47,".",""),_xlpm.LLT,IF(Entry!$H47="Boy",INDEX(maleQT,AH$22*2+1,$AA47)*1,INDEX(femaleQT,AH$22*2+1,$AA47)*1),_xlpm.ULT,IF(Entry!$H47="Boy",INDEX(maleQT,AH$22*2+2,$AA47)*1,INDEX(femaleQT,AH$22*2+2,$AA47)*1),_xlpm.time,_xlpm.timeStr*1,IF(AND(LEN(_xlpm.timeStr)=6,LEN(P47)-LEN(_xlpm.timeStr)=2),IF(_xlpm.time&gt;_xlpm.LLT,"Too Slow",IF(_xlpm.time&lt;_xlpm.ULT,"Too Fast","OK")),IF(_xlpm.timeStr="NT","NT","Invalid Format"))))</f>
        <v/>
      </c>
      <c r="AJ47" s="12" t="str" cm="1">
        <f t="array" ref="AJ47">IF(OR($AA47=0,Q47=""),"",_xlfn.LET(_xlpm.timeStr,SUBSTITUTE(Q47,".",""),_xlpm.LLT,IF(Entry!$H47="Boy",INDEX(maleQT,AI$22*2+1,$AA47)*1,INDEX(femaleQT,AI$22*2+1,$AA47)*1),_xlpm.ULT,IF(Entry!$H47="Boy",INDEX(maleQT,AI$22*2+2,$AA47)*1,INDEX(femaleQT,AI$22*2+2,$AA47)*1),_xlpm.time,_xlpm.timeStr*1,IF(AND(LEN(_xlpm.timeStr)=6,LEN(Q47)-LEN(_xlpm.timeStr)=2),IF(_xlpm.time&gt;_xlpm.LLT,"Too Slow",IF(_xlpm.time&lt;_xlpm.ULT,"Too Fast","OK")),IF(_xlpm.timeStr="NT","NT","Invalid Format"))))</f>
        <v/>
      </c>
      <c r="AK47" s="12" t="str" cm="1">
        <f t="array" ref="AK47">IF(OR($AA47=0,R47=""),"",_xlfn.LET(_xlpm.timeStr,SUBSTITUTE(R47,".",""),_xlpm.LLT,IF(Entry!$H47="Boy",INDEX(maleQT,AJ$22*2+1,$AA47)*1,INDEX(femaleQT,AJ$22*2+1,$AA47)*1),_xlpm.ULT,IF(Entry!$H47="Boy",INDEX(maleQT,AJ$22*2+2,$AA47)*1,INDEX(femaleQT,AJ$22*2+2,$AA47)*1),_xlpm.time,_xlpm.timeStr*1,IF(AND(LEN(_xlpm.timeStr)=6,LEN(R47)-LEN(_xlpm.timeStr)=2),IF(_xlpm.time&gt;_xlpm.LLT,"Too Slow",IF(_xlpm.time&lt;_xlpm.ULT,"Too Fast","OK")),IF(_xlpm.timeStr="NT","NT","Invalid Format"))))</f>
        <v/>
      </c>
      <c r="AL47" s="12" t="str" cm="1">
        <f t="array" ref="AL47">IF(OR($AA47=0,S47=""),"",_xlfn.LET(_xlpm.timeStr,SUBSTITUTE(S47,".",""),_xlpm.LLT,IF(Entry!$H47="Boy",INDEX(maleQT,AK$22*2+1,$AA47)*1,INDEX(femaleQT,AK$22*2+1,$AA47)*1),_xlpm.ULT,IF(Entry!$H47="Boy",INDEX(maleQT,AK$22*2+2,$AA47)*1,INDEX(femaleQT,AK$22*2+2,$AA47)*1),_xlpm.time,_xlpm.timeStr*1,IF(AND(LEN(_xlpm.timeStr)=6,LEN(S47)-LEN(_xlpm.timeStr)=2),IF(_xlpm.time&gt;_xlpm.LLT,"Too Slow",IF(_xlpm.time&lt;_xlpm.ULT,"Too Fast","OK")),IF(_xlpm.timeStr="NT","NT","Invalid Format"))))</f>
        <v/>
      </c>
      <c r="AM47" s="12" t="str" cm="1">
        <f t="array" ref="AM47">IF(OR($AA47=0,T47=""),"",_xlfn.LET(_xlpm.timeStr,SUBSTITUTE(T47,".",""),_xlpm.LLT,IF(Entry!$H47="Boy",INDEX(maleQT,AL$22*2+1,$AA47)*1,INDEX(femaleQT,AL$22*2+1,$AA47)*1),_xlpm.ULT,IF(Entry!$H47="Boy",INDEX(maleQT,AL$22*2+2,$AA47)*1,INDEX(femaleQT,AL$22*2+2,$AA47)*1),_xlpm.time,_xlpm.timeStr*1,IF(AND(LEN(_xlpm.timeStr)=6,LEN(T47)-LEN(_xlpm.timeStr)=2),IF(_xlpm.time&gt;_xlpm.LLT,"Too Slow",IF(_xlpm.time&lt;_xlpm.ULT,"Too Fast","OK")),IF(_xlpm.timeStr="NT","NT","Invalid Format"))))</f>
        <v/>
      </c>
      <c r="AN47" s="12" t="str" cm="1">
        <f t="array" ref="AN47">IF(OR($AA47=0,U47=""),"",_xlfn.LET(_xlpm.timeStr,SUBSTITUTE(U47,".",""),_xlpm.LLT,IF(Entry!$H47="Boy",INDEX(maleQT,AM$22*2+1,$AA47)*1,INDEX(femaleQT,AM$22*2+1,$AA47)*1),_xlpm.ULT,IF(Entry!$H47="Boy",INDEX(maleQT,AM$22*2+2,$AA47)*1,INDEX(femaleQT,AM$22*2+2,$AA47)*1),_xlpm.time,_xlpm.timeStr*1,IF(AND(LEN(_xlpm.timeStr)=6,LEN(U47)-LEN(_xlpm.timeStr)=2),IF(_xlpm.time&gt;_xlpm.LLT,"Too Slow",IF(_xlpm.time&lt;_xlpm.ULT,"Too Fast","OK")),IF(_xlpm.timeStr="NT","NT","Invalid Format"))))</f>
        <v/>
      </c>
      <c r="AO47" s="12" t="str" cm="1">
        <f t="array" ref="AO47">IF(OR($AA47=0,V47=""),"",_xlfn.LET(_xlpm.timeStr,SUBSTITUTE(V47,".",""),_xlpm.LLT,IF(Entry!$H47="Boy",INDEX(maleQT,AN$22*2+1,$AA47)*1,INDEX(femaleQT,AN$22*2+1,$AA47)*1),_xlpm.ULT,IF(Entry!$H47="Boy",INDEX(maleQT,AN$22*2+2,$AA47)*1,INDEX(femaleQT,AN$22*2+2,$AA47)*1),_xlpm.time,_xlpm.timeStr*1,IF(AND(LEN(_xlpm.timeStr)=6,LEN(V47)-LEN(_xlpm.timeStr)=2),IF(_xlpm.time&gt;_xlpm.LLT,"Too Slow",IF(_xlpm.time&lt;_xlpm.ULT,"Too Fast","OK")),IF(_xlpm.timeStr="NT","NT","Invalid Format"))))</f>
        <v/>
      </c>
      <c r="AP47" s="12" t="str" cm="1">
        <f t="array" ref="AP47">IF(OR($AA47=0,W47=""),"",_xlfn.LET(_xlpm.timeStr,SUBSTITUTE(W47,".",""),_xlpm.LLT,IF(Entry!$H47="Boy",INDEX(maleQT,AO$22*2+1,$AA47)*1,INDEX(femaleQT,AO$22*2+1,$AA47)*1),_xlpm.ULT,IF(Entry!$H47="Boy",INDEX(maleQT,AO$22*2+2,$AA47)*1,INDEX(femaleQT,AO$22*2+2,$AA47)*1),_xlpm.time,_xlpm.timeStr*1,IF(AND(LEN(_xlpm.timeStr)=6,LEN(W47)-LEN(_xlpm.timeStr)=2),IF(_xlpm.time&gt;_xlpm.LLT,"Too Slow",IF(_xlpm.time&lt;_xlpm.ULT,"Too Fast","OK")),IF(_xlpm.timeStr="NT","NT","Invalid Format"))))</f>
        <v/>
      </c>
    </row>
    <row r="48" spans="1:42" x14ac:dyDescent="0.55000000000000004">
      <c r="A48" s="22" t="str">
        <f t="shared" si="30"/>
        <v/>
      </c>
      <c r="B48" s="22" t="str">
        <f t="shared" si="34"/>
        <v/>
      </c>
      <c r="C48" s="1"/>
      <c r="D48" s="1"/>
      <c r="E48" s="1"/>
      <c r="F48" s="1"/>
      <c r="G48" s="24"/>
      <c r="H48" s="1"/>
      <c r="I48" s="25"/>
      <c r="J48" s="25"/>
      <c r="K48" s="25"/>
      <c r="L48" s="25"/>
      <c r="M48" s="25"/>
      <c r="N48" s="25"/>
      <c r="O48" s="25"/>
      <c r="P48" s="25"/>
      <c r="Q48" s="25"/>
      <c r="R48" s="25"/>
      <c r="S48" s="25"/>
      <c r="T48" s="25"/>
      <c r="U48" s="25"/>
      <c r="V48" s="25"/>
      <c r="W48" s="25"/>
      <c r="X48" s="12" t="str">
        <f t="shared" si="35"/>
        <v/>
      </c>
      <c r="Y48" s="12" t="str">
        <f t="shared" si="31"/>
        <v/>
      </c>
      <c r="Z48" s="12" t="str">
        <f t="shared" si="32"/>
        <v/>
      </c>
      <c r="AA48" s="12" t="str">
        <f t="shared" si="33"/>
        <v/>
      </c>
      <c r="AB48" s="12" t="str" cm="1">
        <f t="array" ref="AB48">IF(OR($AA48=0,I48=""),"",_xlfn.LET(_xlpm.timeStr,SUBSTITUTE(I48,".",""),_xlpm.LLT,IF(Entry!$H48="Boy",INDEX(maleQT,AA$22*2+1,$AA48)*1,INDEX(femaleQT,AA$22*2+1,$AA48)*1),_xlpm.ULT,IF(Entry!$H48="Boy",INDEX(maleQT,AA$22*2+2,$AA48)*1,INDEX(femaleQT,AA$22*2+2,$AA48)*1),_xlpm.time,_xlpm.timeStr*1,IF(AND(LEN(_xlpm.timeStr)=6,LEN(I48)-LEN(_xlpm.timeStr)=2),IF(_xlpm.time&gt;_xlpm.LLT,"Too Slow",IF(_xlpm.time&lt;_xlpm.ULT,"Too Fast","OK")),IF(_xlpm.timeStr="NT","NT","Invalid Format"))))</f>
        <v/>
      </c>
      <c r="AC48" s="12" t="str" cm="1">
        <f t="array" ref="AC48">IF(OR($AA48=0,J48=""),"",_xlfn.LET(_xlpm.timeStr,SUBSTITUTE(J48,".",""),_xlpm.LLT,IF(Entry!$H48="Boy",INDEX(maleQT,AB$22*2+1,$AA48)*1,INDEX(femaleQT,AB$22*2+1,$AA48)*1),_xlpm.ULT,IF(Entry!$H48="Boy",INDEX(maleQT,AB$22*2+2,$AA48)*1,INDEX(femaleQT,AB$22*2+2,$AA48)*1),_xlpm.time,_xlpm.timeStr*1,IF(AND(LEN(_xlpm.timeStr)=6,LEN(J48)-LEN(_xlpm.timeStr)=2),IF(_xlpm.time&gt;_xlpm.LLT,"Too Slow",IF(_xlpm.time&lt;_xlpm.ULT,"Too Fast","OK")),IF(_xlpm.timeStr="NT","NT","Invalid Format"))))</f>
        <v/>
      </c>
      <c r="AD48" s="12" t="str" cm="1">
        <f t="array" ref="AD48">IF(OR($AA48=0,K48=""),"",_xlfn.LET(_xlpm.timeStr,SUBSTITUTE(K48,".",""),_xlpm.LLT,IF(Entry!$H48="Boy",INDEX(maleQT,AC$22*2+1,$AA48)*1,INDEX(femaleQT,AC$22*2+1,$AA48)*1),_xlpm.ULT,IF(Entry!$H48="Boy",INDEX(maleQT,AC$22*2+2,$AA48)*1,INDEX(femaleQT,AC$22*2+2,$AA48)*1),_xlpm.time,_xlpm.timeStr*1,IF(AND(LEN(_xlpm.timeStr)=6,LEN(K48)-LEN(_xlpm.timeStr)=2),IF(_xlpm.time&gt;_xlpm.LLT,"Too Slow",IF(_xlpm.time&lt;_xlpm.ULT,"Too Fast","OK")),IF(_xlpm.timeStr="NT","NT","Invalid Format"))))</f>
        <v/>
      </c>
      <c r="AE48" s="12" t="str" cm="1">
        <f t="array" ref="AE48">IF(OR($AA48=0,L48=""),"",_xlfn.LET(_xlpm.timeStr,SUBSTITUTE(L48,".",""),_xlpm.LLT,IF(Entry!$H48="Boy",INDEX(maleQT,AD$22*2+1,$AA48)*1,INDEX(femaleQT,AD$22*2+1,$AA48)*1),_xlpm.ULT,IF(Entry!$H48="Boy",INDEX(maleQT,AD$22*2+2,$AA48)*1,INDEX(femaleQT,AD$22*2+2,$AA48)*1),_xlpm.time,_xlpm.timeStr*1,IF(AND(LEN(_xlpm.timeStr)=6,LEN(L48)-LEN(_xlpm.timeStr)=2),IF(_xlpm.time&gt;_xlpm.LLT,"Too Slow",IF(_xlpm.time&lt;_xlpm.ULT,"Too Fast","OK")),IF(_xlpm.timeStr="NT","NT","Invalid Format"))))</f>
        <v/>
      </c>
      <c r="AF48" s="12" t="str" cm="1">
        <f t="array" ref="AF48">IF(OR($AA48=0,M48=""),"",_xlfn.LET(_xlpm.timeStr,SUBSTITUTE(M48,".",""),_xlpm.LLT,IF(Entry!$H48="Boy",INDEX(maleQT,AE$22*2+1,$AA48)*1,INDEX(femaleQT,AE$22*2+1,$AA48)*1),_xlpm.ULT,IF(Entry!$H48="Boy",INDEX(maleQT,AE$22*2+2,$AA48)*1,INDEX(femaleQT,AE$22*2+2,$AA48)*1),_xlpm.time,_xlpm.timeStr*1,IF(AND(LEN(_xlpm.timeStr)=6,LEN(M48)-LEN(_xlpm.timeStr)=2),IF(_xlpm.time&gt;_xlpm.LLT,"Too Slow",IF(_xlpm.time&lt;_xlpm.ULT,"Too Fast","OK")),IF(_xlpm.timeStr="NT","NT","Invalid Format"))))</f>
        <v/>
      </c>
      <c r="AG48" s="12" t="str" cm="1">
        <f t="array" ref="AG48">IF(OR($AA48=0,N48=""),"",_xlfn.LET(_xlpm.timeStr,SUBSTITUTE(N48,".",""),_xlpm.LLT,IF(Entry!$H48="Boy",INDEX(maleQT,AF$22*2+1,$AA48)*1,INDEX(femaleQT,AF$22*2+1,$AA48)*1),_xlpm.ULT,IF(Entry!$H48="Boy",INDEX(maleQT,AF$22*2+2,$AA48)*1,INDEX(femaleQT,AF$22*2+2,$AA48)*1),_xlpm.time,_xlpm.timeStr*1,IF(AND(LEN(_xlpm.timeStr)=6,LEN(N48)-LEN(_xlpm.timeStr)=2),IF(_xlpm.time&gt;_xlpm.LLT,"Too Slow",IF(_xlpm.time&lt;_xlpm.ULT,"Too Fast","OK")),IF(_xlpm.timeStr="NT","NT","Invalid Format"))))</f>
        <v/>
      </c>
      <c r="AH48" s="12" t="str" cm="1">
        <f t="array" ref="AH48">IF(OR($AA48=0,O48=""),"",_xlfn.LET(_xlpm.timeStr,SUBSTITUTE(O48,".",""),_xlpm.LLT,IF(Entry!$H48="Boy",INDEX(maleQT,AG$22*2+1,$AA48)*1,INDEX(femaleQT,AG$22*2+1,$AA48)*1),_xlpm.ULT,IF(Entry!$H48="Boy",INDEX(maleQT,AG$22*2+2,$AA48)*1,INDEX(femaleQT,AG$22*2+2,$AA48)*1),_xlpm.time,_xlpm.timeStr*1,IF(AND(LEN(_xlpm.timeStr)=6,LEN(O48)-LEN(_xlpm.timeStr)=2),IF(_xlpm.time&gt;_xlpm.LLT,"Too Slow",IF(_xlpm.time&lt;_xlpm.ULT,"Too Fast","OK")),IF(_xlpm.timeStr="NT","NT","Invalid Format"))))</f>
        <v/>
      </c>
      <c r="AI48" s="12" t="str" cm="1">
        <f t="array" ref="AI48">IF(OR($AA48=0,P48=""),"",_xlfn.LET(_xlpm.timeStr,SUBSTITUTE(P48,".",""),_xlpm.LLT,IF(Entry!$H48="Boy",INDEX(maleQT,AH$22*2+1,$AA48)*1,INDEX(femaleQT,AH$22*2+1,$AA48)*1),_xlpm.ULT,IF(Entry!$H48="Boy",INDEX(maleQT,AH$22*2+2,$AA48)*1,INDEX(femaleQT,AH$22*2+2,$AA48)*1),_xlpm.time,_xlpm.timeStr*1,IF(AND(LEN(_xlpm.timeStr)=6,LEN(P48)-LEN(_xlpm.timeStr)=2),IF(_xlpm.time&gt;_xlpm.LLT,"Too Slow",IF(_xlpm.time&lt;_xlpm.ULT,"Too Fast","OK")),IF(_xlpm.timeStr="NT","NT","Invalid Format"))))</f>
        <v/>
      </c>
      <c r="AJ48" s="12" t="str" cm="1">
        <f t="array" ref="AJ48">IF(OR($AA48=0,Q48=""),"",_xlfn.LET(_xlpm.timeStr,SUBSTITUTE(Q48,".",""),_xlpm.LLT,IF(Entry!$H48="Boy",INDEX(maleQT,AI$22*2+1,$AA48)*1,INDEX(femaleQT,AI$22*2+1,$AA48)*1),_xlpm.ULT,IF(Entry!$H48="Boy",INDEX(maleQT,AI$22*2+2,$AA48)*1,INDEX(femaleQT,AI$22*2+2,$AA48)*1),_xlpm.time,_xlpm.timeStr*1,IF(AND(LEN(_xlpm.timeStr)=6,LEN(Q48)-LEN(_xlpm.timeStr)=2),IF(_xlpm.time&gt;_xlpm.LLT,"Too Slow",IF(_xlpm.time&lt;_xlpm.ULT,"Too Fast","OK")),IF(_xlpm.timeStr="NT","NT","Invalid Format"))))</f>
        <v/>
      </c>
      <c r="AK48" s="12" t="str" cm="1">
        <f t="array" ref="AK48">IF(OR($AA48=0,R48=""),"",_xlfn.LET(_xlpm.timeStr,SUBSTITUTE(R48,".",""),_xlpm.LLT,IF(Entry!$H48="Boy",INDEX(maleQT,AJ$22*2+1,$AA48)*1,INDEX(femaleQT,AJ$22*2+1,$AA48)*1),_xlpm.ULT,IF(Entry!$H48="Boy",INDEX(maleQT,AJ$22*2+2,$AA48)*1,INDEX(femaleQT,AJ$22*2+2,$AA48)*1),_xlpm.time,_xlpm.timeStr*1,IF(AND(LEN(_xlpm.timeStr)=6,LEN(R48)-LEN(_xlpm.timeStr)=2),IF(_xlpm.time&gt;_xlpm.LLT,"Too Slow",IF(_xlpm.time&lt;_xlpm.ULT,"Too Fast","OK")),IF(_xlpm.timeStr="NT","NT","Invalid Format"))))</f>
        <v/>
      </c>
      <c r="AL48" s="12" t="str" cm="1">
        <f t="array" ref="AL48">IF(OR($AA48=0,S48=""),"",_xlfn.LET(_xlpm.timeStr,SUBSTITUTE(S48,".",""),_xlpm.LLT,IF(Entry!$H48="Boy",INDEX(maleQT,AK$22*2+1,$AA48)*1,INDEX(femaleQT,AK$22*2+1,$AA48)*1),_xlpm.ULT,IF(Entry!$H48="Boy",INDEX(maleQT,AK$22*2+2,$AA48)*1,INDEX(femaleQT,AK$22*2+2,$AA48)*1),_xlpm.time,_xlpm.timeStr*1,IF(AND(LEN(_xlpm.timeStr)=6,LEN(S48)-LEN(_xlpm.timeStr)=2),IF(_xlpm.time&gt;_xlpm.LLT,"Too Slow",IF(_xlpm.time&lt;_xlpm.ULT,"Too Fast","OK")),IF(_xlpm.timeStr="NT","NT","Invalid Format"))))</f>
        <v/>
      </c>
      <c r="AM48" s="12" t="str" cm="1">
        <f t="array" ref="AM48">IF(OR($AA48=0,T48=""),"",_xlfn.LET(_xlpm.timeStr,SUBSTITUTE(T48,".",""),_xlpm.LLT,IF(Entry!$H48="Boy",INDEX(maleQT,AL$22*2+1,$AA48)*1,INDEX(femaleQT,AL$22*2+1,$AA48)*1),_xlpm.ULT,IF(Entry!$H48="Boy",INDEX(maleQT,AL$22*2+2,$AA48)*1,INDEX(femaleQT,AL$22*2+2,$AA48)*1),_xlpm.time,_xlpm.timeStr*1,IF(AND(LEN(_xlpm.timeStr)=6,LEN(T48)-LEN(_xlpm.timeStr)=2),IF(_xlpm.time&gt;_xlpm.LLT,"Too Slow",IF(_xlpm.time&lt;_xlpm.ULT,"Too Fast","OK")),IF(_xlpm.timeStr="NT","NT","Invalid Format"))))</f>
        <v/>
      </c>
      <c r="AN48" s="12" t="str" cm="1">
        <f t="array" ref="AN48">IF(OR($AA48=0,U48=""),"",_xlfn.LET(_xlpm.timeStr,SUBSTITUTE(U48,".",""),_xlpm.LLT,IF(Entry!$H48="Boy",INDEX(maleQT,AM$22*2+1,$AA48)*1,INDEX(femaleQT,AM$22*2+1,$AA48)*1),_xlpm.ULT,IF(Entry!$H48="Boy",INDEX(maleQT,AM$22*2+2,$AA48)*1,INDEX(femaleQT,AM$22*2+2,$AA48)*1),_xlpm.time,_xlpm.timeStr*1,IF(AND(LEN(_xlpm.timeStr)=6,LEN(U48)-LEN(_xlpm.timeStr)=2),IF(_xlpm.time&gt;_xlpm.LLT,"Too Slow",IF(_xlpm.time&lt;_xlpm.ULT,"Too Fast","OK")),IF(_xlpm.timeStr="NT","NT","Invalid Format"))))</f>
        <v/>
      </c>
      <c r="AO48" s="12" t="str" cm="1">
        <f t="array" ref="AO48">IF(OR($AA48=0,V48=""),"",_xlfn.LET(_xlpm.timeStr,SUBSTITUTE(V48,".",""),_xlpm.LLT,IF(Entry!$H48="Boy",INDEX(maleQT,AN$22*2+1,$AA48)*1,INDEX(femaleQT,AN$22*2+1,$AA48)*1),_xlpm.ULT,IF(Entry!$H48="Boy",INDEX(maleQT,AN$22*2+2,$AA48)*1,INDEX(femaleQT,AN$22*2+2,$AA48)*1),_xlpm.time,_xlpm.timeStr*1,IF(AND(LEN(_xlpm.timeStr)=6,LEN(V48)-LEN(_xlpm.timeStr)=2),IF(_xlpm.time&gt;_xlpm.LLT,"Too Slow",IF(_xlpm.time&lt;_xlpm.ULT,"Too Fast","OK")),IF(_xlpm.timeStr="NT","NT","Invalid Format"))))</f>
        <v/>
      </c>
      <c r="AP48" s="12" t="str" cm="1">
        <f t="array" ref="AP48">IF(OR($AA48=0,W48=""),"",_xlfn.LET(_xlpm.timeStr,SUBSTITUTE(W48,".",""),_xlpm.LLT,IF(Entry!$H48="Boy",INDEX(maleQT,AO$22*2+1,$AA48)*1,INDEX(femaleQT,AO$22*2+1,$AA48)*1),_xlpm.ULT,IF(Entry!$H48="Boy",INDEX(maleQT,AO$22*2+2,$AA48)*1,INDEX(femaleQT,AO$22*2+2,$AA48)*1),_xlpm.time,_xlpm.timeStr*1,IF(AND(LEN(_xlpm.timeStr)=6,LEN(W48)-LEN(_xlpm.timeStr)=2),IF(_xlpm.time&gt;_xlpm.LLT,"Too Slow",IF(_xlpm.time&lt;_xlpm.ULT,"Too Fast","OK")),IF(_xlpm.timeStr="NT","NT","Invalid Format"))))</f>
        <v/>
      </c>
    </row>
    <row r="49" spans="1:42" x14ac:dyDescent="0.55000000000000004">
      <c r="A49" s="22" t="str">
        <f t="shared" si="30"/>
        <v/>
      </c>
      <c r="B49" s="22" t="str">
        <f t="shared" si="34"/>
        <v/>
      </c>
      <c r="C49" s="1"/>
      <c r="D49" s="1"/>
      <c r="E49" s="1"/>
      <c r="F49" s="1"/>
      <c r="G49" s="24"/>
      <c r="H49" s="1"/>
      <c r="I49" s="25"/>
      <c r="J49" s="25"/>
      <c r="K49" s="25"/>
      <c r="L49" s="25"/>
      <c r="M49" s="25"/>
      <c r="N49" s="25"/>
      <c r="O49" s="25"/>
      <c r="P49" s="25"/>
      <c r="Q49" s="25"/>
      <c r="R49" s="25"/>
      <c r="S49" s="25"/>
      <c r="T49" s="25"/>
      <c r="U49" s="25"/>
      <c r="V49" s="25"/>
      <c r="W49" s="25"/>
      <c r="X49" s="12" t="str">
        <f t="shared" si="35"/>
        <v/>
      </c>
      <c r="Y49" s="12" t="str">
        <f t="shared" si="31"/>
        <v/>
      </c>
      <c r="Z49" s="12" t="str">
        <f t="shared" si="32"/>
        <v/>
      </c>
      <c r="AA49" s="12" t="str">
        <f t="shared" si="33"/>
        <v/>
      </c>
      <c r="AB49" s="12" t="str" cm="1">
        <f t="array" ref="AB49">IF(OR($AA49=0,I49=""),"",_xlfn.LET(_xlpm.timeStr,SUBSTITUTE(I49,".",""),_xlpm.LLT,IF(Entry!$H49="Boy",INDEX(maleQT,AA$22*2+1,$AA49)*1,INDEX(femaleQT,AA$22*2+1,$AA49)*1),_xlpm.ULT,IF(Entry!$H49="Boy",INDEX(maleQT,AA$22*2+2,$AA49)*1,INDEX(femaleQT,AA$22*2+2,$AA49)*1),_xlpm.time,_xlpm.timeStr*1,IF(AND(LEN(_xlpm.timeStr)=6,LEN(I49)-LEN(_xlpm.timeStr)=2),IF(_xlpm.time&gt;_xlpm.LLT,"Too Slow",IF(_xlpm.time&lt;_xlpm.ULT,"Too Fast","OK")),IF(_xlpm.timeStr="NT","NT","Invalid Format"))))</f>
        <v/>
      </c>
      <c r="AC49" s="12" t="str" cm="1">
        <f t="array" ref="AC49">IF(OR($AA49=0,J49=""),"",_xlfn.LET(_xlpm.timeStr,SUBSTITUTE(J49,".",""),_xlpm.LLT,IF(Entry!$H49="Boy",INDEX(maleQT,AB$22*2+1,$AA49)*1,INDEX(femaleQT,AB$22*2+1,$AA49)*1),_xlpm.ULT,IF(Entry!$H49="Boy",INDEX(maleQT,AB$22*2+2,$AA49)*1,INDEX(femaleQT,AB$22*2+2,$AA49)*1),_xlpm.time,_xlpm.timeStr*1,IF(AND(LEN(_xlpm.timeStr)=6,LEN(J49)-LEN(_xlpm.timeStr)=2),IF(_xlpm.time&gt;_xlpm.LLT,"Too Slow",IF(_xlpm.time&lt;_xlpm.ULT,"Too Fast","OK")),IF(_xlpm.timeStr="NT","NT","Invalid Format"))))</f>
        <v/>
      </c>
      <c r="AD49" s="12" t="str" cm="1">
        <f t="array" ref="AD49">IF(OR($AA49=0,K49=""),"",_xlfn.LET(_xlpm.timeStr,SUBSTITUTE(K49,".",""),_xlpm.LLT,IF(Entry!$H49="Boy",INDEX(maleQT,AC$22*2+1,$AA49)*1,INDEX(femaleQT,AC$22*2+1,$AA49)*1),_xlpm.ULT,IF(Entry!$H49="Boy",INDEX(maleQT,AC$22*2+2,$AA49)*1,INDEX(femaleQT,AC$22*2+2,$AA49)*1),_xlpm.time,_xlpm.timeStr*1,IF(AND(LEN(_xlpm.timeStr)=6,LEN(K49)-LEN(_xlpm.timeStr)=2),IF(_xlpm.time&gt;_xlpm.LLT,"Too Slow",IF(_xlpm.time&lt;_xlpm.ULT,"Too Fast","OK")),IF(_xlpm.timeStr="NT","NT","Invalid Format"))))</f>
        <v/>
      </c>
      <c r="AE49" s="12" t="str" cm="1">
        <f t="array" ref="AE49">IF(OR($AA49=0,L49=""),"",_xlfn.LET(_xlpm.timeStr,SUBSTITUTE(L49,".",""),_xlpm.LLT,IF(Entry!$H49="Boy",INDEX(maleQT,AD$22*2+1,$AA49)*1,INDEX(femaleQT,AD$22*2+1,$AA49)*1),_xlpm.ULT,IF(Entry!$H49="Boy",INDEX(maleQT,AD$22*2+2,$AA49)*1,INDEX(femaleQT,AD$22*2+2,$AA49)*1),_xlpm.time,_xlpm.timeStr*1,IF(AND(LEN(_xlpm.timeStr)=6,LEN(L49)-LEN(_xlpm.timeStr)=2),IF(_xlpm.time&gt;_xlpm.LLT,"Too Slow",IF(_xlpm.time&lt;_xlpm.ULT,"Too Fast","OK")),IF(_xlpm.timeStr="NT","NT","Invalid Format"))))</f>
        <v/>
      </c>
      <c r="AF49" s="12" t="str" cm="1">
        <f t="array" ref="AF49">IF(OR($AA49=0,M49=""),"",_xlfn.LET(_xlpm.timeStr,SUBSTITUTE(M49,".",""),_xlpm.LLT,IF(Entry!$H49="Boy",INDEX(maleQT,AE$22*2+1,$AA49)*1,INDEX(femaleQT,AE$22*2+1,$AA49)*1),_xlpm.ULT,IF(Entry!$H49="Boy",INDEX(maleQT,AE$22*2+2,$AA49)*1,INDEX(femaleQT,AE$22*2+2,$AA49)*1),_xlpm.time,_xlpm.timeStr*1,IF(AND(LEN(_xlpm.timeStr)=6,LEN(M49)-LEN(_xlpm.timeStr)=2),IF(_xlpm.time&gt;_xlpm.LLT,"Too Slow",IF(_xlpm.time&lt;_xlpm.ULT,"Too Fast","OK")),IF(_xlpm.timeStr="NT","NT","Invalid Format"))))</f>
        <v/>
      </c>
      <c r="AG49" s="12" t="str" cm="1">
        <f t="array" ref="AG49">IF(OR($AA49=0,N49=""),"",_xlfn.LET(_xlpm.timeStr,SUBSTITUTE(N49,".",""),_xlpm.LLT,IF(Entry!$H49="Boy",INDEX(maleQT,AF$22*2+1,$AA49)*1,INDEX(femaleQT,AF$22*2+1,$AA49)*1),_xlpm.ULT,IF(Entry!$H49="Boy",INDEX(maleQT,AF$22*2+2,$AA49)*1,INDEX(femaleQT,AF$22*2+2,$AA49)*1),_xlpm.time,_xlpm.timeStr*1,IF(AND(LEN(_xlpm.timeStr)=6,LEN(N49)-LEN(_xlpm.timeStr)=2),IF(_xlpm.time&gt;_xlpm.LLT,"Too Slow",IF(_xlpm.time&lt;_xlpm.ULT,"Too Fast","OK")),IF(_xlpm.timeStr="NT","NT","Invalid Format"))))</f>
        <v/>
      </c>
      <c r="AH49" s="12" t="str" cm="1">
        <f t="array" ref="AH49">IF(OR($AA49=0,O49=""),"",_xlfn.LET(_xlpm.timeStr,SUBSTITUTE(O49,".",""),_xlpm.LLT,IF(Entry!$H49="Boy",INDEX(maleQT,AG$22*2+1,$AA49)*1,INDEX(femaleQT,AG$22*2+1,$AA49)*1),_xlpm.ULT,IF(Entry!$H49="Boy",INDEX(maleQT,AG$22*2+2,$AA49)*1,INDEX(femaleQT,AG$22*2+2,$AA49)*1),_xlpm.time,_xlpm.timeStr*1,IF(AND(LEN(_xlpm.timeStr)=6,LEN(O49)-LEN(_xlpm.timeStr)=2),IF(_xlpm.time&gt;_xlpm.LLT,"Too Slow",IF(_xlpm.time&lt;_xlpm.ULT,"Too Fast","OK")),IF(_xlpm.timeStr="NT","NT","Invalid Format"))))</f>
        <v/>
      </c>
      <c r="AI49" s="12" t="str" cm="1">
        <f t="array" ref="AI49">IF(OR($AA49=0,P49=""),"",_xlfn.LET(_xlpm.timeStr,SUBSTITUTE(P49,".",""),_xlpm.LLT,IF(Entry!$H49="Boy",INDEX(maleQT,AH$22*2+1,$AA49)*1,INDEX(femaleQT,AH$22*2+1,$AA49)*1),_xlpm.ULT,IF(Entry!$H49="Boy",INDEX(maleQT,AH$22*2+2,$AA49)*1,INDEX(femaleQT,AH$22*2+2,$AA49)*1),_xlpm.time,_xlpm.timeStr*1,IF(AND(LEN(_xlpm.timeStr)=6,LEN(P49)-LEN(_xlpm.timeStr)=2),IF(_xlpm.time&gt;_xlpm.LLT,"Too Slow",IF(_xlpm.time&lt;_xlpm.ULT,"Too Fast","OK")),IF(_xlpm.timeStr="NT","NT","Invalid Format"))))</f>
        <v/>
      </c>
      <c r="AJ49" s="12" t="str" cm="1">
        <f t="array" ref="AJ49">IF(OR($AA49=0,Q49=""),"",_xlfn.LET(_xlpm.timeStr,SUBSTITUTE(Q49,".",""),_xlpm.LLT,IF(Entry!$H49="Boy",INDEX(maleQT,AI$22*2+1,$AA49)*1,INDEX(femaleQT,AI$22*2+1,$AA49)*1),_xlpm.ULT,IF(Entry!$H49="Boy",INDEX(maleQT,AI$22*2+2,$AA49)*1,INDEX(femaleQT,AI$22*2+2,$AA49)*1),_xlpm.time,_xlpm.timeStr*1,IF(AND(LEN(_xlpm.timeStr)=6,LEN(Q49)-LEN(_xlpm.timeStr)=2),IF(_xlpm.time&gt;_xlpm.LLT,"Too Slow",IF(_xlpm.time&lt;_xlpm.ULT,"Too Fast","OK")),IF(_xlpm.timeStr="NT","NT","Invalid Format"))))</f>
        <v/>
      </c>
      <c r="AK49" s="12" t="str" cm="1">
        <f t="array" ref="AK49">IF(OR($AA49=0,R49=""),"",_xlfn.LET(_xlpm.timeStr,SUBSTITUTE(R49,".",""),_xlpm.LLT,IF(Entry!$H49="Boy",INDEX(maleQT,AJ$22*2+1,$AA49)*1,INDEX(femaleQT,AJ$22*2+1,$AA49)*1),_xlpm.ULT,IF(Entry!$H49="Boy",INDEX(maleQT,AJ$22*2+2,$AA49)*1,INDEX(femaleQT,AJ$22*2+2,$AA49)*1),_xlpm.time,_xlpm.timeStr*1,IF(AND(LEN(_xlpm.timeStr)=6,LEN(R49)-LEN(_xlpm.timeStr)=2),IF(_xlpm.time&gt;_xlpm.LLT,"Too Slow",IF(_xlpm.time&lt;_xlpm.ULT,"Too Fast","OK")),IF(_xlpm.timeStr="NT","NT","Invalid Format"))))</f>
        <v/>
      </c>
      <c r="AL49" s="12" t="str" cm="1">
        <f t="array" ref="AL49">IF(OR($AA49=0,S49=""),"",_xlfn.LET(_xlpm.timeStr,SUBSTITUTE(S49,".",""),_xlpm.LLT,IF(Entry!$H49="Boy",INDEX(maleQT,AK$22*2+1,$AA49)*1,INDEX(femaleQT,AK$22*2+1,$AA49)*1),_xlpm.ULT,IF(Entry!$H49="Boy",INDEX(maleQT,AK$22*2+2,$AA49)*1,INDEX(femaleQT,AK$22*2+2,$AA49)*1),_xlpm.time,_xlpm.timeStr*1,IF(AND(LEN(_xlpm.timeStr)=6,LEN(S49)-LEN(_xlpm.timeStr)=2),IF(_xlpm.time&gt;_xlpm.LLT,"Too Slow",IF(_xlpm.time&lt;_xlpm.ULT,"Too Fast","OK")),IF(_xlpm.timeStr="NT","NT","Invalid Format"))))</f>
        <v/>
      </c>
      <c r="AM49" s="12" t="str" cm="1">
        <f t="array" ref="AM49">IF(OR($AA49=0,T49=""),"",_xlfn.LET(_xlpm.timeStr,SUBSTITUTE(T49,".",""),_xlpm.LLT,IF(Entry!$H49="Boy",INDEX(maleQT,AL$22*2+1,$AA49)*1,INDEX(femaleQT,AL$22*2+1,$AA49)*1),_xlpm.ULT,IF(Entry!$H49="Boy",INDEX(maleQT,AL$22*2+2,$AA49)*1,INDEX(femaleQT,AL$22*2+2,$AA49)*1),_xlpm.time,_xlpm.timeStr*1,IF(AND(LEN(_xlpm.timeStr)=6,LEN(T49)-LEN(_xlpm.timeStr)=2),IF(_xlpm.time&gt;_xlpm.LLT,"Too Slow",IF(_xlpm.time&lt;_xlpm.ULT,"Too Fast","OK")),IF(_xlpm.timeStr="NT","NT","Invalid Format"))))</f>
        <v/>
      </c>
      <c r="AN49" s="12" t="str" cm="1">
        <f t="array" ref="AN49">IF(OR($AA49=0,U49=""),"",_xlfn.LET(_xlpm.timeStr,SUBSTITUTE(U49,".",""),_xlpm.LLT,IF(Entry!$H49="Boy",INDEX(maleQT,AM$22*2+1,$AA49)*1,INDEX(femaleQT,AM$22*2+1,$AA49)*1),_xlpm.ULT,IF(Entry!$H49="Boy",INDEX(maleQT,AM$22*2+2,$AA49)*1,INDEX(femaleQT,AM$22*2+2,$AA49)*1),_xlpm.time,_xlpm.timeStr*1,IF(AND(LEN(_xlpm.timeStr)=6,LEN(U49)-LEN(_xlpm.timeStr)=2),IF(_xlpm.time&gt;_xlpm.LLT,"Too Slow",IF(_xlpm.time&lt;_xlpm.ULT,"Too Fast","OK")),IF(_xlpm.timeStr="NT","NT","Invalid Format"))))</f>
        <v/>
      </c>
      <c r="AO49" s="12" t="str" cm="1">
        <f t="array" ref="AO49">IF(OR($AA49=0,V49=""),"",_xlfn.LET(_xlpm.timeStr,SUBSTITUTE(V49,".",""),_xlpm.LLT,IF(Entry!$H49="Boy",INDEX(maleQT,AN$22*2+1,$AA49)*1,INDEX(femaleQT,AN$22*2+1,$AA49)*1),_xlpm.ULT,IF(Entry!$H49="Boy",INDEX(maleQT,AN$22*2+2,$AA49)*1,INDEX(femaleQT,AN$22*2+2,$AA49)*1),_xlpm.time,_xlpm.timeStr*1,IF(AND(LEN(_xlpm.timeStr)=6,LEN(V49)-LEN(_xlpm.timeStr)=2),IF(_xlpm.time&gt;_xlpm.LLT,"Too Slow",IF(_xlpm.time&lt;_xlpm.ULT,"Too Fast","OK")),IF(_xlpm.timeStr="NT","NT","Invalid Format"))))</f>
        <v/>
      </c>
      <c r="AP49" s="12" t="str" cm="1">
        <f t="array" ref="AP49">IF(OR($AA49=0,W49=""),"",_xlfn.LET(_xlpm.timeStr,SUBSTITUTE(W49,".",""),_xlpm.LLT,IF(Entry!$H49="Boy",INDEX(maleQT,AO$22*2+1,$AA49)*1,INDEX(femaleQT,AO$22*2+1,$AA49)*1),_xlpm.ULT,IF(Entry!$H49="Boy",INDEX(maleQT,AO$22*2+2,$AA49)*1,INDEX(femaleQT,AO$22*2+2,$AA49)*1),_xlpm.time,_xlpm.timeStr*1,IF(AND(LEN(_xlpm.timeStr)=6,LEN(W49)-LEN(_xlpm.timeStr)=2),IF(_xlpm.time&gt;_xlpm.LLT,"Too Slow",IF(_xlpm.time&lt;_xlpm.ULT,"Too Fast","OK")),IF(_xlpm.timeStr="NT","NT","Invalid Format"))))</f>
        <v/>
      </c>
    </row>
    <row r="50" spans="1:42" x14ac:dyDescent="0.55000000000000004">
      <c r="A50" s="22" t="str">
        <f t="shared" si="30"/>
        <v/>
      </c>
      <c r="B50" s="22" t="str">
        <f t="shared" si="34"/>
        <v/>
      </c>
      <c r="C50" s="1"/>
      <c r="D50" s="1"/>
      <c r="E50" s="1"/>
      <c r="F50" s="1"/>
      <c r="G50" s="24"/>
      <c r="H50" s="1"/>
      <c r="I50" s="25"/>
      <c r="J50" s="25"/>
      <c r="K50" s="25"/>
      <c r="L50" s="25"/>
      <c r="M50" s="25"/>
      <c r="N50" s="25"/>
      <c r="O50" s="25"/>
      <c r="P50" s="25"/>
      <c r="Q50" s="25"/>
      <c r="R50" s="25"/>
      <c r="S50" s="25"/>
      <c r="T50" s="25"/>
      <c r="U50" s="25"/>
      <c r="V50" s="25"/>
      <c r="W50" s="25"/>
      <c r="X50" s="12" t="str">
        <f t="shared" si="35"/>
        <v/>
      </c>
      <c r="Y50" s="12" t="str">
        <f t="shared" si="31"/>
        <v/>
      </c>
      <c r="Z50" s="12" t="str">
        <f t="shared" si="32"/>
        <v/>
      </c>
      <c r="AA50" s="12" t="str">
        <f t="shared" si="33"/>
        <v/>
      </c>
      <c r="AB50" s="12" t="str" cm="1">
        <f t="array" ref="AB50">IF(OR($AA50=0,I50=""),"",_xlfn.LET(_xlpm.timeStr,SUBSTITUTE(I50,".",""),_xlpm.LLT,IF(Entry!$H50="Boy",INDEX(maleQT,AA$22*2+1,$AA50)*1,INDEX(femaleQT,AA$22*2+1,$AA50)*1),_xlpm.ULT,IF(Entry!$H50="Boy",INDEX(maleQT,AA$22*2+2,$AA50)*1,INDEX(femaleQT,AA$22*2+2,$AA50)*1),_xlpm.time,_xlpm.timeStr*1,IF(AND(LEN(_xlpm.timeStr)=6,LEN(I50)-LEN(_xlpm.timeStr)=2),IF(_xlpm.time&gt;_xlpm.LLT,"Too Slow",IF(_xlpm.time&lt;_xlpm.ULT,"Too Fast","OK")),IF(_xlpm.timeStr="NT","NT","Invalid Format"))))</f>
        <v/>
      </c>
      <c r="AC50" s="12" t="str" cm="1">
        <f t="array" ref="AC50">IF(OR($AA50=0,J50=""),"",_xlfn.LET(_xlpm.timeStr,SUBSTITUTE(J50,".",""),_xlpm.LLT,IF(Entry!$H50="Boy",INDEX(maleQT,AB$22*2+1,$AA50)*1,INDEX(femaleQT,AB$22*2+1,$AA50)*1),_xlpm.ULT,IF(Entry!$H50="Boy",INDEX(maleQT,AB$22*2+2,$AA50)*1,INDEX(femaleQT,AB$22*2+2,$AA50)*1),_xlpm.time,_xlpm.timeStr*1,IF(AND(LEN(_xlpm.timeStr)=6,LEN(J50)-LEN(_xlpm.timeStr)=2),IF(_xlpm.time&gt;_xlpm.LLT,"Too Slow",IF(_xlpm.time&lt;_xlpm.ULT,"Too Fast","OK")),IF(_xlpm.timeStr="NT","NT","Invalid Format"))))</f>
        <v/>
      </c>
      <c r="AD50" s="12" t="str" cm="1">
        <f t="array" ref="AD50">IF(OR($AA50=0,K50=""),"",_xlfn.LET(_xlpm.timeStr,SUBSTITUTE(K50,".",""),_xlpm.LLT,IF(Entry!$H50="Boy",INDEX(maleQT,AC$22*2+1,$AA50)*1,INDEX(femaleQT,AC$22*2+1,$AA50)*1),_xlpm.ULT,IF(Entry!$H50="Boy",INDEX(maleQT,AC$22*2+2,$AA50)*1,INDEX(femaleQT,AC$22*2+2,$AA50)*1),_xlpm.time,_xlpm.timeStr*1,IF(AND(LEN(_xlpm.timeStr)=6,LEN(K50)-LEN(_xlpm.timeStr)=2),IF(_xlpm.time&gt;_xlpm.LLT,"Too Slow",IF(_xlpm.time&lt;_xlpm.ULT,"Too Fast","OK")),IF(_xlpm.timeStr="NT","NT","Invalid Format"))))</f>
        <v/>
      </c>
      <c r="AE50" s="12" t="str" cm="1">
        <f t="array" ref="AE50">IF(OR($AA50=0,L50=""),"",_xlfn.LET(_xlpm.timeStr,SUBSTITUTE(L50,".",""),_xlpm.LLT,IF(Entry!$H50="Boy",INDEX(maleQT,AD$22*2+1,$AA50)*1,INDEX(femaleQT,AD$22*2+1,$AA50)*1),_xlpm.ULT,IF(Entry!$H50="Boy",INDEX(maleQT,AD$22*2+2,$AA50)*1,INDEX(femaleQT,AD$22*2+2,$AA50)*1),_xlpm.time,_xlpm.timeStr*1,IF(AND(LEN(_xlpm.timeStr)=6,LEN(L50)-LEN(_xlpm.timeStr)=2),IF(_xlpm.time&gt;_xlpm.LLT,"Too Slow",IF(_xlpm.time&lt;_xlpm.ULT,"Too Fast","OK")),IF(_xlpm.timeStr="NT","NT","Invalid Format"))))</f>
        <v/>
      </c>
      <c r="AF50" s="12" t="str" cm="1">
        <f t="array" ref="AF50">IF(OR($AA50=0,M50=""),"",_xlfn.LET(_xlpm.timeStr,SUBSTITUTE(M50,".",""),_xlpm.LLT,IF(Entry!$H50="Boy",INDEX(maleQT,AE$22*2+1,$AA50)*1,INDEX(femaleQT,AE$22*2+1,$AA50)*1),_xlpm.ULT,IF(Entry!$H50="Boy",INDEX(maleQT,AE$22*2+2,$AA50)*1,INDEX(femaleQT,AE$22*2+2,$AA50)*1),_xlpm.time,_xlpm.timeStr*1,IF(AND(LEN(_xlpm.timeStr)=6,LEN(M50)-LEN(_xlpm.timeStr)=2),IF(_xlpm.time&gt;_xlpm.LLT,"Too Slow",IF(_xlpm.time&lt;_xlpm.ULT,"Too Fast","OK")),IF(_xlpm.timeStr="NT","NT","Invalid Format"))))</f>
        <v/>
      </c>
      <c r="AG50" s="12" t="str" cm="1">
        <f t="array" ref="AG50">IF(OR($AA50=0,N50=""),"",_xlfn.LET(_xlpm.timeStr,SUBSTITUTE(N50,".",""),_xlpm.LLT,IF(Entry!$H50="Boy",INDEX(maleQT,AF$22*2+1,$AA50)*1,INDEX(femaleQT,AF$22*2+1,$AA50)*1),_xlpm.ULT,IF(Entry!$H50="Boy",INDEX(maleQT,AF$22*2+2,$AA50)*1,INDEX(femaleQT,AF$22*2+2,$AA50)*1),_xlpm.time,_xlpm.timeStr*1,IF(AND(LEN(_xlpm.timeStr)=6,LEN(N50)-LEN(_xlpm.timeStr)=2),IF(_xlpm.time&gt;_xlpm.LLT,"Too Slow",IF(_xlpm.time&lt;_xlpm.ULT,"Too Fast","OK")),IF(_xlpm.timeStr="NT","NT","Invalid Format"))))</f>
        <v/>
      </c>
      <c r="AH50" s="12" t="str" cm="1">
        <f t="array" ref="AH50">IF(OR($AA50=0,O50=""),"",_xlfn.LET(_xlpm.timeStr,SUBSTITUTE(O50,".",""),_xlpm.LLT,IF(Entry!$H50="Boy",INDEX(maleQT,AG$22*2+1,$AA50)*1,INDEX(femaleQT,AG$22*2+1,$AA50)*1),_xlpm.ULT,IF(Entry!$H50="Boy",INDEX(maleQT,AG$22*2+2,$AA50)*1,INDEX(femaleQT,AG$22*2+2,$AA50)*1),_xlpm.time,_xlpm.timeStr*1,IF(AND(LEN(_xlpm.timeStr)=6,LEN(O50)-LEN(_xlpm.timeStr)=2),IF(_xlpm.time&gt;_xlpm.LLT,"Too Slow",IF(_xlpm.time&lt;_xlpm.ULT,"Too Fast","OK")),IF(_xlpm.timeStr="NT","NT","Invalid Format"))))</f>
        <v/>
      </c>
      <c r="AI50" s="12" t="str" cm="1">
        <f t="array" ref="AI50">IF(OR($AA50=0,P50=""),"",_xlfn.LET(_xlpm.timeStr,SUBSTITUTE(P50,".",""),_xlpm.LLT,IF(Entry!$H50="Boy",INDEX(maleQT,AH$22*2+1,$AA50)*1,INDEX(femaleQT,AH$22*2+1,$AA50)*1),_xlpm.ULT,IF(Entry!$H50="Boy",INDEX(maleQT,AH$22*2+2,$AA50)*1,INDEX(femaleQT,AH$22*2+2,$AA50)*1),_xlpm.time,_xlpm.timeStr*1,IF(AND(LEN(_xlpm.timeStr)=6,LEN(P50)-LEN(_xlpm.timeStr)=2),IF(_xlpm.time&gt;_xlpm.LLT,"Too Slow",IF(_xlpm.time&lt;_xlpm.ULT,"Too Fast","OK")),IF(_xlpm.timeStr="NT","NT","Invalid Format"))))</f>
        <v/>
      </c>
      <c r="AJ50" s="12" t="str" cm="1">
        <f t="array" ref="AJ50">IF(OR($AA50=0,Q50=""),"",_xlfn.LET(_xlpm.timeStr,SUBSTITUTE(Q50,".",""),_xlpm.LLT,IF(Entry!$H50="Boy",INDEX(maleQT,AI$22*2+1,$AA50)*1,INDEX(femaleQT,AI$22*2+1,$AA50)*1),_xlpm.ULT,IF(Entry!$H50="Boy",INDEX(maleQT,AI$22*2+2,$AA50)*1,INDEX(femaleQT,AI$22*2+2,$AA50)*1),_xlpm.time,_xlpm.timeStr*1,IF(AND(LEN(_xlpm.timeStr)=6,LEN(Q50)-LEN(_xlpm.timeStr)=2),IF(_xlpm.time&gt;_xlpm.LLT,"Too Slow",IF(_xlpm.time&lt;_xlpm.ULT,"Too Fast","OK")),IF(_xlpm.timeStr="NT","NT","Invalid Format"))))</f>
        <v/>
      </c>
      <c r="AK50" s="12" t="str" cm="1">
        <f t="array" ref="AK50">IF(OR($AA50=0,R50=""),"",_xlfn.LET(_xlpm.timeStr,SUBSTITUTE(R50,".",""),_xlpm.LLT,IF(Entry!$H50="Boy",INDEX(maleQT,AJ$22*2+1,$AA50)*1,INDEX(femaleQT,AJ$22*2+1,$AA50)*1),_xlpm.ULT,IF(Entry!$H50="Boy",INDEX(maleQT,AJ$22*2+2,$AA50)*1,INDEX(femaleQT,AJ$22*2+2,$AA50)*1),_xlpm.time,_xlpm.timeStr*1,IF(AND(LEN(_xlpm.timeStr)=6,LEN(R50)-LEN(_xlpm.timeStr)=2),IF(_xlpm.time&gt;_xlpm.LLT,"Too Slow",IF(_xlpm.time&lt;_xlpm.ULT,"Too Fast","OK")),IF(_xlpm.timeStr="NT","NT","Invalid Format"))))</f>
        <v/>
      </c>
      <c r="AL50" s="12" t="str" cm="1">
        <f t="array" ref="AL50">IF(OR($AA50=0,S50=""),"",_xlfn.LET(_xlpm.timeStr,SUBSTITUTE(S50,".",""),_xlpm.LLT,IF(Entry!$H50="Boy",INDEX(maleQT,AK$22*2+1,$AA50)*1,INDEX(femaleQT,AK$22*2+1,$AA50)*1),_xlpm.ULT,IF(Entry!$H50="Boy",INDEX(maleQT,AK$22*2+2,$AA50)*1,INDEX(femaleQT,AK$22*2+2,$AA50)*1),_xlpm.time,_xlpm.timeStr*1,IF(AND(LEN(_xlpm.timeStr)=6,LEN(S50)-LEN(_xlpm.timeStr)=2),IF(_xlpm.time&gt;_xlpm.LLT,"Too Slow",IF(_xlpm.time&lt;_xlpm.ULT,"Too Fast","OK")),IF(_xlpm.timeStr="NT","NT","Invalid Format"))))</f>
        <v/>
      </c>
      <c r="AM50" s="12" t="str" cm="1">
        <f t="array" ref="AM50">IF(OR($AA50=0,T50=""),"",_xlfn.LET(_xlpm.timeStr,SUBSTITUTE(T50,".",""),_xlpm.LLT,IF(Entry!$H50="Boy",INDEX(maleQT,AL$22*2+1,$AA50)*1,INDEX(femaleQT,AL$22*2+1,$AA50)*1),_xlpm.ULT,IF(Entry!$H50="Boy",INDEX(maleQT,AL$22*2+2,$AA50)*1,INDEX(femaleQT,AL$22*2+2,$AA50)*1),_xlpm.time,_xlpm.timeStr*1,IF(AND(LEN(_xlpm.timeStr)=6,LEN(T50)-LEN(_xlpm.timeStr)=2),IF(_xlpm.time&gt;_xlpm.LLT,"Too Slow",IF(_xlpm.time&lt;_xlpm.ULT,"Too Fast","OK")),IF(_xlpm.timeStr="NT","NT","Invalid Format"))))</f>
        <v/>
      </c>
      <c r="AN50" s="12" t="str" cm="1">
        <f t="array" ref="AN50">IF(OR($AA50=0,U50=""),"",_xlfn.LET(_xlpm.timeStr,SUBSTITUTE(U50,".",""),_xlpm.LLT,IF(Entry!$H50="Boy",INDEX(maleQT,AM$22*2+1,$AA50)*1,INDEX(femaleQT,AM$22*2+1,$AA50)*1),_xlpm.ULT,IF(Entry!$H50="Boy",INDEX(maleQT,AM$22*2+2,$AA50)*1,INDEX(femaleQT,AM$22*2+2,$AA50)*1),_xlpm.time,_xlpm.timeStr*1,IF(AND(LEN(_xlpm.timeStr)=6,LEN(U50)-LEN(_xlpm.timeStr)=2),IF(_xlpm.time&gt;_xlpm.LLT,"Too Slow",IF(_xlpm.time&lt;_xlpm.ULT,"Too Fast","OK")),IF(_xlpm.timeStr="NT","NT","Invalid Format"))))</f>
        <v/>
      </c>
      <c r="AO50" s="12" t="str" cm="1">
        <f t="array" ref="AO50">IF(OR($AA50=0,V50=""),"",_xlfn.LET(_xlpm.timeStr,SUBSTITUTE(V50,".",""),_xlpm.LLT,IF(Entry!$H50="Boy",INDEX(maleQT,AN$22*2+1,$AA50)*1,INDEX(femaleQT,AN$22*2+1,$AA50)*1),_xlpm.ULT,IF(Entry!$H50="Boy",INDEX(maleQT,AN$22*2+2,$AA50)*1,INDEX(femaleQT,AN$22*2+2,$AA50)*1),_xlpm.time,_xlpm.timeStr*1,IF(AND(LEN(_xlpm.timeStr)=6,LEN(V50)-LEN(_xlpm.timeStr)=2),IF(_xlpm.time&gt;_xlpm.LLT,"Too Slow",IF(_xlpm.time&lt;_xlpm.ULT,"Too Fast","OK")),IF(_xlpm.timeStr="NT","NT","Invalid Format"))))</f>
        <v/>
      </c>
      <c r="AP50" s="12" t="str" cm="1">
        <f t="array" ref="AP50">IF(OR($AA50=0,W50=""),"",_xlfn.LET(_xlpm.timeStr,SUBSTITUTE(W50,".",""),_xlpm.LLT,IF(Entry!$H50="Boy",INDEX(maleQT,AO$22*2+1,$AA50)*1,INDEX(femaleQT,AO$22*2+1,$AA50)*1),_xlpm.ULT,IF(Entry!$H50="Boy",INDEX(maleQT,AO$22*2+2,$AA50)*1,INDEX(femaleQT,AO$22*2+2,$AA50)*1),_xlpm.time,_xlpm.timeStr*1,IF(AND(LEN(_xlpm.timeStr)=6,LEN(W50)-LEN(_xlpm.timeStr)=2),IF(_xlpm.time&gt;_xlpm.LLT,"Too Slow",IF(_xlpm.time&lt;_xlpm.ULT,"Too Fast","OK")),IF(_xlpm.timeStr="NT","NT","Invalid Format"))))</f>
        <v/>
      </c>
    </row>
    <row r="51" spans="1:42" x14ac:dyDescent="0.55000000000000004">
      <c r="A51" s="22" t="str">
        <f t="shared" si="30"/>
        <v/>
      </c>
      <c r="B51" s="22" t="str">
        <f t="shared" si="34"/>
        <v/>
      </c>
      <c r="C51" s="1"/>
      <c r="D51" s="1"/>
      <c r="E51" s="1"/>
      <c r="F51" s="1"/>
      <c r="G51" s="24"/>
      <c r="H51" s="1"/>
      <c r="I51" s="25"/>
      <c r="J51" s="25"/>
      <c r="K51" s="25"/>
      <c r="L51" s="25"/>
      <c r="M51" s="25"/>
      <c r="N51" s="25"/>
      <c r="O51" s="25"/>
      <c r="P51" s="25"/>
      <c r="Q51" s="25"/>
      <c r="R51" s="25"/>
      <c r="S51" s="25"/>
      <c r="T51" s="25"/>
      <c r="U51" s="25"/>
      <c r="V51" s="25"/>
      <c r="W51" s="25"/>
      <c r="X51" s="12" t="str">
        <f t="shared" si="35"/>
        <v/>
      </c>
      <c r="Y51" s="12" t="str">
        <f t="shared" si="31"/>
        <v/>
      </c>
      <c r="Z51" s="12" t="str">
        <f t="shared" si="32"/>
        <v/>
      </c>
      <c r="AA51" s="12" t="str">
        <f t="shared" si="33"/>
        <v/>
      </c>
      <c r="AB51" s="12" t="str" cm="1">
        <f t="array" ref="AB51">IF(OR($AA51=0,I51=""),"",_xlfn.LET(_xlpm.timeStr,SUBSTITUTE(I51,".",""),_xlpm.LLT,IF(Entry!$H51="Boy",INDEX(maleQT,AA$22*2+1,$AA51)*1,INDEX(femaleQT,AA$22*2+1,$AA51)*1),_xlpm.ULT,IF(Entry!$H51="Boy",INDEX(maleQT,AA$22*2+2,$AA51)*1,INDEX(femaleQT,AA$22*2+2,$AA51)*1),_xlpm.time,_xlpm.timeStr*1,IF(AND(LEN(_xlpm.timeStr)=6,LEN(I51)-LEN(_xlpm.timeStr)=2),IF(_xlpm.time&gt;_xlpm.LLT,"Too Slow",IF(_xlpm.time&lt;_xlpm.ULT,"Too Fast","OK")),IF(_xlpm.timeStr="NT","NT","Invalid Format"))))</f>
        <v/>
      </c>
      <c r="AC51" s="12" t="str" cm="1">
        <f t="array" ref="AC51">IF(OR($AA51=0,J51=""),"",_xlfn.LET(_xlpm.timeStr,SUBSTITUTE(J51,".",""),_xlpm.LLT,IF(Entry!$H51="Boy",INDEX(maleQT,AB$22*2+1,$AA51)*1,INDEX(femaleQT,AB$22*2+1,$AA51)*1),_xlpm.ULT,IF(Entry!$H51="Boy",INDEX(maleQT,AB$22*2+2,$AA51)*1,INDEX(femaleQT,AB$22*2+2,$AA51)*1),_xlpm.time,_xlpm.timeStr*1,IF(AND(LEN(_xlpm.timeStr)=6,LEN(J51)-LEN(_xlpm.timeStr)=2),IF(_xlpm.time&gt;_xlpm.LLT,"Too Slow",IF(_xlpm.time&lt;_xlpm.ULT,"Too Fast","OK")),IF(_xlpm.timeStr="NT","NT","Invalid Format"))))</f>
        <v/>
      </c>
      <c r="AD51" s="12" t="str" cm="1">
        <f t="array" ref="AD51">IF(OR($AA51=0,K51=""),"",_xlfn.LET(_xlpm.timeStr,SUBSTITUTE(K51,".",""),_xlpm.LLT,IF(Entry!$H51="Boy",INDEX(maleQT,AC$22*2+1,$AA51)*1,INDEX(femaleQT,AC$22*2+1,$AA51)*1),_xlpm.ULT,IF(Entry!$H51="Boy",INDEX(maleQT,AC$22*2+2,$AA51)*1,INDEX(femaleQT,AC$22*2+2,$AA51)*1),_xlpm.time,_xlpm.timeStr*1,IF(AND(LEN(_xlpm.timeStr)=6,LEN(K51)-LEN(_xlpm.timeStr)=2),IF(_xlpm.time&gt;_xlpm.LLT,"Too Slow",IF(_xlpm.time&lt;_xlpm.ULT,"Too Fast","OK")),IF(_xlpm.timeStr="NT","NT","Invalid Format"))))</f>
        <v/>
      </c>
      <c r="AE51" s="12" t="str" cm="1">
        <f t="array" ref="AE51">IF(OR($AA51=0,L51=""),"",_xlfn.LET(_xlpm.timeStr,SUBSTITUTE(L51,".",""),_xlpm.LLT,IF(Entry!$H51="Boy",INDEX(maleQT,AD$22*2+1,$AA51)*1,INDEX(femaleQT,AD$22*2+1,$AA51)*1),_xlpm.ULT,IF(Entry!$H51="Boy",INDEX(maleQT,AD$22*2+2,$AA51)*1,INDEX(femaleQT,AD$22*2+2,$AA51)*1),_xlpm.time,_xlpm.timeStr*1,IF(AND(LEN(_xlpm.timeStr)=6,LEN(L51)-LEN(_xlpm.timeStr)=2),IF(_xlpm.time&gt;_xlpm.LLT,"Too Slow",IF(_xlpm.time&lt;_xlpm.ULT,"Too Fast","OK")),IF(_xlpm.timeStr="NT","NT","Invalid Format"))))</f>
        <v/>
      </c>
      <c r="AF51" s="12" t="str" cm="1">
        <f t="array" ref="AF51">IF(OR($AA51=0,M51=""),"",_xlfn.LET(_xlpm.timeStr,SUBSTITUTE(M51,".",""),_xlpm.LLT,IF(Entry!$H51="Boy",INDEX(maleQT,AE$22*2+1,$AA51)*1,INDEX(femaleQT,AE$22*2+1,$AA51)*1),_xlpm.ULT,IF(Entry!$H51="Boy",INDEX(maleQT,AE$22*2+2,$AA51)*1,INDEX(femaleQT,AE$22*2+2,$AA51)*1),_xlpm.time,_xlpm.timeStr*1,IF(AND(LEN(_xlpm.timeStr)=6,LEN(M51)-LEN(_xlpm.timeStr)=2),IF(_xlpm.time&gt;_xlpm.LLT,"Too Slow",IF(_xlpm.time&lt;_xlpm.ULT,"Too Fast","OK")),IF(_xlpm.timeStr="NT","NT","Invalid Format"))))</f>
        <v/>
      </c>
      <c r="AG51" s="12" t="str" cm="1">
        <f t="array" ref="AG51">IF(OR($AA51=0,N51=""),"",_xlfn.LET(_xlpm.timeStr,SUBSTITUTE(N51,".",""),_xlpm.LLT,IF(Entry!$H51="Boy",INDEX(maleQT,AF$22*2+1,$AA51)*1,INDEX(femaleQT,AF$22*2+1,$AA51)*1),_xlpm.ULT,IF(Entry!$H51="Boy",INDEX(maleQT,AF$22*2+2,$AA51)*1,INDEX(femaleQT,AF$22*2+2,$AA51)*1),_xlpm.time,_xlpm.timeStr*1,IF(AND(LEN(_xlpm.timeStr)=6,LEN(N51)-LEN(_xlpm.timeStr)=2),IF(_xlpm.time&gt;_xlpm.LLT,"Too Slow",IF(_xlpm.time&lt;_xlpm.ULT,"Too Fast","OK")),IF(_xlpm.timeStr="NT","NT","Invalid Format"))))</f>
        <v/>
      </c>
      <c r="AH51" s="12" t="str" cm="1">
        <f t="array" ref="AH51">IF(OR($AA51=0,O51=""),"",_xlfn.LET(_xlpm.timeStr,SUBSTITUTE(O51,".",""),_xlpm.LLT,IF(Entry!$H51="Boy",INDEX(maleQT,AG$22*2+1,$AA51)*1,INDEX(femaleQT,AG$22*2+1,$AA51)*1),_xlpm.ULT,IF(Entry!$H51="Boy",INDEX(maleQT,AG$22*2+2,$AA51)*1,INDEX(femaleQT,AG$22*2+2,$AA51)*1),_xlpm.time,_xlpm.timeStr*1,IF(AND(LEN(_xlpm.timeStr)=6,LEN(O51)-LEN(_xlpm.timeStr)=2),IF(_xlpm.time&gt;_xlpm.LLT,"Too Slow",IF(_xlpm.time&lt;_xlpm.ULT,"Too Fast","OK")),IF(_xlpm.timeStr="NT","NT","Invalid Format"))))</f>
        <v/>
      </c>
      <c r="AI51" s="12" t="str" cm="1">
        <f t="array" ref="AI51">IF(OR($AA51=0,P51=""),"",_xlfn.LET(_xlpm.timeStr,SUBSTITUTE(P51,".",""),_xlpm.LLT,IF(Entry!$H51="Boy",INDEX(maleQT,AH$22*2+1,$AA51)*1,INDEX(femaleQT,AH$22*2+1,$AA51)*1),_xlpm.ULT,IF(Entry!$H51="Boy",INDEX(maleQT,AH$22*2+2,$AA51)*1,INDEX(femaleQT,AH$22*2+2,$AA51)*1),_xlpm.time,_xlpm.timeStr*1,IF(AND(LEN(_xlpm.timeStr)=6,LEN(P51)-LEN(_xlpm.timeStr)=2),IF(_xlpm.time&gt;_xlpm.LLT,"Too Slow",IF(_xlpm.time&lt;_xlpm.ULT,"Too Fast","OK")),IF(_xlpm.timeStr="NT","NT","Invalid Format"))))</f>
        <v/>
      </c>
      <c r="AJ51" s="12" t="str" cm="1">
        <f t="array" ref="AJ51">IF(OR($AA51=0,Q51=""),"",_xlfn.LET(_xlpm.timeStr,SUBSTITUTE(Q51,".",""),_xlpm.LLT,IF(Entry!$H51="Boy",INDEX(maleQT,AI$22*2+1,$AA51)*1,INDEX(femaleQT,AI$22*2+1,$AA51)*1),_xlpm.ULT,IF(Entry!$H51="Boy",INDEX(maleQT,AI$22*2+2,$AA51)*1,INDEX(femaleQT,AI$22*2+2,$AA51)*1),_xlpm.time,_xlpm.timeStr*1,IF(AND(LEN(_xlpm.timeStr)=6,LEN(Q51)-LEN(_xlpm.timeStr)=2),IF(_xlpm.time&gt;_xlpm.LLT,"Too Slow",IF(_xlpm.time&lt;_xlpm.ULT,"Too Fast","OK")),IF(_xlpm.timeStr="NT","NT","Invalid Format"))))</f>
        <v/>
      </c>
      <c r="AK51" s="12" t="str" cm="1">
        <f t="array" ref="AK51">IF(OR($AA51=0,R51=""),"",_xlfn.LET(_xlpm.timeStr,SUBSTITUTE(R51,".",""),_xlpm.LLT,IF(Entry!$H51="Boy",INDEX(maleQT,AJ$22*2+1,$AA51)*1,INDEX(femaleQT,AJ$22*2+1,$AA51)*1),_xlpm.ULT,IF(Entry!$H51="Boy",INDEX(maleQT,AJ$22*2+2,$AA51)*1,INDEX(femaleQT,AJ$22*2+2,$AA51)*1),_xlpm.time,_xlpm.timeStr*1,IF(AND(LEN(_xlpm.timeStr)=6,LEN(R51)-LEN(_xlpm.timeStr)=2),IF(_xlpm.time&gt;_xlpm.LLT,"Too Slow",IF(_xlpm.time&lt;_xlpm.ULT,"Too Fast","OK")),IF(_xlpm.timeStr="NT","NT","Invalid Format"))))</f>
        <v/>
      </c>
      <c r="AL51" s="12" t="str" cm="1">
        <f t="array" ref="AL51">IF(OR($AA51=0,S51=""),"",_xlfn.LET(_xlpm.timeStr,SUBSTITUTE(S51,".",""),_xlpm.LLT,IF(Entry!$H51="Boy",INDEX(maleQT,AK$22*2+1,$AA51)*1,INDEX(femaleQT,AK$22*2+1,$AA51)*1),_xlpm.ULT,IF(Entry!$H51="Boy",INDEX(maleQT,AK$22*2+2,$AA51)*1,INDEX(femaleQT,AK$22*2+2,$AA51)*1),_xlpm.time,_xlpm.timeStr*1,IF(AND(LEN(_xlpm.timeStr)=6,LEN(S51)-LEN(_xlpm.timeStr)=2),IF(_xlpm.time&gt;_xlpm.LLT,"Too Slow",IF(_xlpm.time&lt;_xlpm.ULT,"Too Fast","OK")),IF(_xlpm.timeStr="NT","NT","Invalid Format"))))</f>
        <v/>
      </c>
      <c r="AM51" s="12" t="str" cm="1">
        <f t="array" ref="AM51">IF(OR($AA51=0,T51=""),"",_xlfn.LET(_xlpm.timeStr,SUBSTITUTE(T51,".",""),_xlpm.LLT,IF(Entry!$H51="Boy",INDEX(maleQT,AL$22*2+1,$AA51)*1,INDEX(femaleQT,AL$22*2+1,$AA51)*1),_xlpm.ULT,IF(Entry!$H51="Boy",INDEX(maleQT,AL$22*2+2,$AA51)*1,INDEX(femaleQT,AL$22*2+2,$AA51)*1),_xlpm.time,_xlpm.timeStr*1,IF(AND(LEN(_xlpm.timeStr)=6,LEN(T51)-LEN(_xlpm.timeStr)=2),IF(_xlpm.time&gt;_xlpm.LLT,"Too Slow",IF(_xlpm.time&lt;_xlpm.ULT,"Too Fast","OK")),IF(_xlpm.timeStr="NT","NT","Invalid Format"))))</f>
        <v/>
      </c>
      <c r="AN51" s="12" t="str" cm="1">
        <f t="array" ref="AN51">IF(OR($AA51=0,U51=""),"",_xlfn.LET(_xlpm.timeStr,SUBSTITUTE(U51,".",""),_xlpm.LLT,IF(Entry!$H51="Boy",INDEX(maleQT,AM$22*2+1,$AA51)*1,INDEX(femaleQT,AM$22*2+1,$AA51)*1),_xlpm.ULT,IF(Entry!$H51="Boy",INDEX(maleQT,AM$22*2+2,$AA51)*1,INDEX(femaleQT,AM$22*2+2,$AA51)*1),_xlpm.time,_xlpm.timeStr*1,IF(AND(LEN(_xlpm.timeStr)=6,LEN(U51)-LEN(_xlpm.timeStr)=2),IF(_xlpm.time&gt;_xlpm.LLT,"Too Slow",IF(_xlpm.time&lt;_xlpm.ULT,"Too Fast","OK")),IF(_xlpm.timeStr="NT","NT","Invalid Format"))))</f>
        <v/>
      </c>
      <c r="AO51" s="12" t="str" cm="1">
        <f t="array" ref="AO51">IF(OR($AA51=0,V51=""),"",_xlfn.LET(_xlpm.timeStr,SUBSTITUTE(V51,".",""),_xlpm.LLT,IF(Entry!$H51="Boy",INDEX(maleQT,AN$22*2+1,$AA51)*1,INDEX(femaleQT,AN$22*2+1,$AA51)*1),_xlpm.ULT,IF(Entry!$H51="Boy",INDEX(maleQT,AN$22*2+2,$AA51)*1,INDEX(femaleQT,AN$22*2+2,$AA51)*1),_xlpm.time,_xlpm.timeStr*1,IF(AND(LEN(_xlpm.timeStr)=6,LEN(V51)-LEN(_xlpm.timeStr)=2),IF(_xlpm.time&gt;_xlpm.LLT,"Too Slow",IF(_xlpm.time&lt;_xlpm.ULT,"Too Fast","OK")),IF(_xlpm.timeStr="NT","NT","Invalid Format"))))</f>
        <v/>
      </c>
      <c r="AP51" s="12" t="str" cm="1">
        <f t="array" ref="AP51">IF(OR($AA51=0,W51=""),"",_xlfn.LET(_xlpm.timeStr,SUBSTITUTE(W51,".",""),_xlpm.LLT,IF(Entry!$H51="Boy",INDEX(maleQT,AO$22*2+1,$AA51)*1,INDEX(femaleQT,AO$22*2+1,$AA51)*1),_xlpm.ULT,IF(Entry!$H51="Boy",INDEX(maleQT,AO$22*2+2,$AA51)*1,INDEX(femaleQT,AO$22*2+2,$AA51)*1),_xlpm.time,_xlpm.timeStr*1,IF(AND(LEN(_xlpm.timeStr)=6,LEN(W51)-LEN(_xlpm.timeStr)=2),IF(_xlpm.time&gt;_xlpm.LLT,"Too Slow",IF(_xlpm.time&lt;_xlpm.ULT,"Too Fast","OK")),IF(_xlpm.timeStr="NT","NT","Invalid Format"))))</f>
        <v/>
      </c>
    </row>
    <row r="52" spans="1:42" x14ac:dyDescent="0.55000000000000004">
      <c r="A52" s="22" t="str">
        <f t="shared" si="30"/>
        <v/>
      </c>
      <c r="B52" s="22" t="str">
        <f t="shared" si="34"/>
        <v/>
      </c>
      <c r="C52" s="1"/>
      <c r="D52" s="1"/>
      <c r="E52" s="1"/>
      <c r="F52" s="1"/>
      <c r="G52" s="24"/>
      <c r="H52" s="1"/>
      <c r="I52" s="25"/>
      <c r="J52" s="25"/>
      <c r="K52" s="25"/>
      <c r="L52" s="25"/>
      <c r="M52" s="25"/>
      <c r="N52" s="25"/>
      <c r="O52" s="25"/>
      <c r="P52" s="25"/>
      <c r="Q52" s="25"/>
      <c r="R52" s="25"/>
      <c r="S52" s="25"/>
      <c r="T52" s="25"/>
      <c r="U52" s="25"/>
      <c r="V52" s="25"/>
      <c r="W52" s="25"/>
      <c r="X52" s="12" t="str">
        <f t="shared" si="35"/>
        <v/>
      </c>
      <c r="Y52" s="12" t="str">
        <f t="shared" si="31"/>
        <v/>
      </c>
      <c r="Z52" s="12" t="str">
        <f t="shared" si="32"/>
        <v/>
      </c>
      <c r="AA52" s="12" t="str">
        <f t="shared" si="33"/>
        <v/>
      </c>
      <c r="AB52" s="12" t="str" cm="1">
        <f t="array" ref="AB52">IF(OR($AA52=0,I52=""),"",_xlfn.LET(_xlpm.timeStr,SUBSTITUTE(I52,".",""),_xlpm.LLT,IF(Entry!$H52="Boy",INDEX(maleQT,AA$22*2+1,$AA52)*1,INDEX(femaleQT,AA$22*2+1,$AA52)*1),_xlpm.ULT,IF(Entry!$H52="Boy",INDEX(maleQT,AA$22*2+2,$AA52)*1,INDEX(femaleQT,AA$22*2+2,$AA52)*1),_xlpm.time,_xlpm.timeStr*1,IF(AND(LEN(_xlpm.timeStr)=6,LEN(I52)-LEN(_xlpm.timeStr)=2),IF(_xlpm.time&gt;_xlpm.LLT,"Too Slow",IF(_xlpm.time&lt;_xlpm.ULT,"Too Fast","OK")),IF(_xlpm.timeStr="NT","NT","Invalid Format"))))</f>
        <v/>
      </c>
      <c r="AC52" s="12" t="str" cm="1">
        <f t="array" ref="AC52">IF(OR($AA52=0,J52=""),"",_xlfn.LET(_xlpm.timeStr,SUBSTITUTE(J52,".",""),_xlpm.LLT,IF(Entry!$H52="Boy",INDEX(maleQT,AB$22*2+1,$AA52)*1,INDEX(femaleQT,AB$22*2+1,$AA52)*1),_xlpm.ULT,IF(Entry!$H52="Boy",INDEX(maleQT,AB$22*2+2,$AA52)*1,INDEX(femaleQT,AB$22*2+2,$AA52)*1),_xlpm.time,_xlpm.timeStr*1,IF(AND(LEN(_xlpm.timeStr)=6,LEN(J52)-LEN(_xlpm.timeStr)=2),IF(_xlpm.time&gt;_xlpm.LLT,"Too Slow",IF(_xlpm.time&lt;_xlpm.ULT,"Too Fast","OK")),IF(_xlpm.timeStr="NT","NT","Invalid Format"))))</f>
        <v/>
      </c>
      <c r="AD52" s="12" t="str" cm="1">
        <f t="array" ref="AD52">IF(OR($AA52=0,K52=""),"",_xlfn.LET(_xlpm.timeStr,SUBSTITUTE(K52,".",""),_xlpm.LLT,IF(Entry!$H52="Boy",INDEX(maleQT,AC$22*2+1,$AA52)*1,INDEX(femaleQT,AC$22*2+1,$AA52)*1),_xlpm.ULT,IF(Entry!$H52="Boy",INDEX(maleQT,AC$22*2+2,$AA52)*1,INDEX(femaleQT,AC$22*2+2,$AA52)*1),_xlpm.time,_xlpm.timeStr*1,IF(AND(LEN(_xlpm.timeStr)=6,LEN(K52)-LEN(_xlpm.timeStr)=2),IF(_xlpm.time&gt;_xlpm.LLT,"Too Slow",IF(_xlpm.time&lt;_xlpm.ULT,"Too Fast","OK")),IF(_xlpm.timeStr="NT","NT","Invalid Format"))))</f>
        <v/>
      </c>
      <c r="AE52" s="12" t="str" cm="1">
        <f t="array" ref="AE52">IF(OR($AA52=0,L52=""),"",_xlfn.LET(_xlpm.timeStr,SUBSTITUTE(L52,".",""),_xlpm.LLT,IF(Entry!$H52="Boy",INDEX(maleQT,AD$22*2+1,$AA52)*1,INDEX(femaleQT,AD$22*2+1,$AA52)*1),_xlpm.ULT,IF(Entry!$H52="Boy",INDEX(maleQT,AD$22*2+2,$AA52)*1,INDEX(femaleQT,AD$22*2+2,$AA52)*1),_xlpm.time,_xlpm.timeStr*1,IF(AND(LEN(_xlpm.timeStr)=6,LEN(L52)-LEN(_xlpm.timeStr)=2),IF(_xlpm.time&gt;_xlpm.LLT,"Too Slow",IF(_xlpm.time&lt;_xlpm.ULT,"Too Fast","OK")),IF(_xlpm.timeStr="NT","NT","Invalid Format"))))</f>
        <v/>
      </c>
      <c r="AF52" s="12" t="str" cm="1">
        <f t="array" ref="AF52">IF(OR($AA52=0,M52=""),"",_xlfn.LET(_xlpm.timeStr,SUBSTITUTE(M52,".",""),_xlpm.LLT,IF(Entry!$H52="Boy",INDEX(maleQT,AE$22*2+1,$AA52)*1,INDEX(femaleQT,AE$22*2+1,$AA52)*1),_xlpm.ULT,IF(Entry!$H52="Boy",INDEX(maleQT,AE$22*2+2,$AA52)*1,INDEX(femaleQT,AE$22*2+2,$AA52)*1),_xlpm.time,_xlpm.timeStr*1,IF(AND(LEN(_xlpm.timeStr)=6,LEN(M52)-LEN(_xlpm.timeStr)=2),IF(_xlpm.time&gt;_xlpm.LLT,"Too Slow",IF(_xlpm.time&lt;_xlpm.ULT,"Too Fast","OK")),IF(_xlpm.timeStr="NT","NT","Invalid Format"))))</f>
        <v/>
      </c>
      <c r="AG52" s="12" t="str" cm="1">
        <f t="array" ref="AG52">IF(OR($AA52=0,N52=""),"",_xlfn.LET(_xlpm.timeStr,SUBSTITUTE(N52,".",""),_xlpm.LLT,IF(Entry!$H52="Boy",INDEX(maleQT,AF$22*2+1,$AA52)*1,INDEX(femaleQT,AF$22*2+1,$AA52)*1),_xlpm.ULT,IF(Entry!$H52="Boy",INDEX(maleQT,AF$22*2+2,$AA52)*1,INDEX(femaleQT,AF$22*2+2,$AA52)*1),_xlpm.time,_xlpm.timeStr*1,IF(AND(LEN(_xlpm.timeStr)=6,LEN(N52)-LEN(_xlpm.timeStr)=2),IF(_xlpm.time&gt;_xlpm.LLT,"Too Slow",IF(_xlpm.time&lt;_xlpm.ULT,"Too Fast","OK")),IF(_xlpm.timeStr="NT","NT","Invalid Format"))))</f>
        <v/>
      </c>
      <c r="AH52" s="12" t="str" cm="1">
        <f t="array" ref="AH52">IF(OR($AA52=0,O52=""),"",_xlfn.LET(_xlpm.timeStr,SUBSTITUTE(O52,".",""),_xlpm.LLT,IF(Entry!$H52="Boy",INDEX(maleQT,AG$22*2+1,$AA52)*1,INDEX(femaleQT,AG$22*2+1,$AA52)*1),_xlpm.ULT,IF(Entry!$H52="Boy",INDEX(maleQT,AG$22*2+2,$AA52)*1,INDEX(femaleQT,AG$22*2+2,$AA52)*1),_xlpm.time,_xlpm.timeStr*1,IF(AND(LEN(_xlpm.timeStr)=6,LEN(O52)-LEN(_xlpm.timeStr)=2),IF(_xlpm.time&gt;_xlpm.LLT,"Too Slow",IF(_xlpm.time&lt;_xlpm.ULT,"Too Fast","OK")),IF(_xlpm.timeStr="NT","NT","Invalid Format"))))</f>
        <v/>
      </c>
      <c r="AI52" s="12" t="str" cm="1">
        <f t="array" ref="AI52">IF(OR($AA52=0,P52=""),"",_xlfn.LET(_xlpm.timeStr,SUBSTITUTE(P52,".",""),_xlpm.LLT,IF(Entry!$H52="Boy",INDEX(maleQT,AH$22*2+1,$AA52)*1,INDEX(femaleQT,AH$22*2+1,$AA52)*1),_xlpm.ULT,IF(Entry!$H52="Boy",INDEX(maleQT,AH$22*2+2,$AA52)*1,INDEX(femaleQT,AH$22*2+2,$AA52)*1),_xlpm.time,_xlpm.timeStr*1,IF(AND(LEN(_xlpm.timeStr)=6,LEN(P52)-LEN(_xlpm.timeStr)=2),IF(_xlpm.time&gt;_xlpm.LLT,"Too Slow",IF(_xlpm.time&lt;_xlpm.ULT,"Too Fast","OK")),IF(_xlpm.timeStr="NT","NT","Invalid Format"))))</f>
        <v/>
      </c>
      <c r="AJ52" s="12" t="str" cm="1">
        <f t="array" ref="AJ52">IF(OR($AA52=0,Q52=""),"",_xlfn.LET(_xlpm.timeStr,SUBSTITUTE(Q52,".",""),_xlpm.LLT,IF(Entry!$H52="Boy",INDEX(maleQT,AI$22*2+1,$AA52)*1,INDEX(femaleQT,AI$22*2+1,$AA52)*1),_xlpm.ULT,IF(Entry!$H52="Boy",INDEX(maleQT,AI$22*2+2,$AA52)*1,INDEX(femaleQT,AI$22*2+2,$AA52)*1),_xlpm.time,_xlpm.timeStr*1,IF(AND(LEN(_xlpm.timeStr)=6,LEN(Q52)-LEN(_xlpm.timeStr)=2),IF(_xlpm.time&gt;_xlpm.LLT,"Too Slow",IF(_xlpm.time&lt;_xlpm.ULT,"Too Fast","OK")),IF(_xlpm.timeStr="NT","NT","Invalid Format"))))</f>
        <v/>
      </c>
      <c r="AK52" s="12" t="str" cm="1">
        <f t="array" ref="AK52">IF(OR($AA52=0,R52=""),"",_xlfn.LET(_xlpm.timeStr,SUBSTITUTE(R52,".",""),_xlpm.LLT,IF(Entry!$H52="Boy",INDEX(maleQT,AJ$22*2+1,$AA52)*1,INDEX(femaleQT,AJ$22*2+1,$AA52)*1),_xlpm.ULT,IF(Entry!$H52="Boy",INDEX(maleQT,AJ$22*2+2,$AA52)*1,INDEX(femaleQT,AJ$22*2+2,$AA52)*1),_xlpm.time,_xlpm.timeStr*1,IF(AND(LEN(_xlpm.timeStr)=6,LEN(R52)-LEN(_xlpm.timeStr)=2),IF(_xlpm.time&gt;_xlpm.LLT,"Too Slow",IF(_xlpm.time&lt;_xlpm.ULT,"Too Fast","OK")),IF(_xlpm.timeStr="NT","NT","Invalid Format"))))</f>
        <v/>
      </c>
      <c r="AL52" s="12" t="str" cm="1">
        <f t="array" ref="AL52">IF(OR($AA52=0,S52=""),"",_xlfn.LET(_xlpm.timeStr,SUBSTITUTE(S52,".",""),_xlpm.LLT,IF(Entry!$H52="Boy",INDEX(maleQT,AK$22*2+1,$AA52)*1,INDEX(femaleQT,AK$22*2+1,$AA52)*1),_xlpm.ULT,IF(Entry!$H52="Boy",INDEX(maleQT,AK$22*2+2,$AA52)*1,INDEX(femaleQT,AK$22*2+2,$AA52)*1),_xlpm.time,_xlpm.timeStr*1,IF(AND(LEN(_xlpm.timeStr)=6,LEN(S52)-LEN(_xlpm.timeStr)=2),IF(_xlpm.time&gt;_xlpm.LLT,"Too Slow",IF(_xlpm.time&lt;_xlpm.ULT,"Too Fast","OK")),IF(_xlpm.timeStr="NT","NT","Invalid Format"))))</f>
        <v/>
      </c>
      <c r="AM52" s="12" t="str" cm="1">
        <f t="array" ref="AM52">IF(OR($AA52=0,T52=""),"",_xlfn.LET(_xlpm.timeStr,SUBSTITUTE(T52,".",""),_xlpm.LLT,IF(Entry!$H52="Boy",INDEX(maleQT,AL$22*2+1,$AA52)*1,INDEX(femaleQT,AL$22*2+1,$AA52)*1),_xlpm.ULT,IF(Entry!$H52="Boy",INDEX(maleQT,AL$22*2+2,$AA52)*1,INDEX(femaleQT,AL$22*2+2,$AA52)*1),_xlpm.time,_xlpm.timeStr*1,IF(AND(LEN(_xlpm.timeStr)=6,LEN(T52)-LEN(_xlpm.timeStr)=2),IF(_xlpm.time&gt;_xlpm.LLT,"Too Slow",IF(_xlpm.time&lt;_xlpm.ULT,"Too Fast","OK")),IF(_xlpm.timeStr="NT","NT","Invalid Format"))))</f>
        <v/>
      </c>
      <c r="AN52" s="12" t="str" cm="1">
        <f t="array" ref="AN52">IF(OR($AA52=0,U52=""),"",_xlfn.LET(_xlpm.timeStr,SUBSTITUTE(U52,".",""),_xlpm.LLT,IF(Entry!$H52="Boy",INDEX(maleQT,AM$22*2+1,$AA52)*1,INDEX(femaleQT,AM$22*2+1,$AA52)*1),_xlpm.ULT,IF(Entry!$H52="Boy",INDEX(maleQT,AM$22*2+2,$AA52)*1,INDEX(femaleQT,AM$22*2+2,$AA52)*1),_xlpm.time,_xlpm.timeStr*1,IF(AND(LEN(_xlpm.timeStr)=6,LEN(U52)-LEN(_xlpm.timeStr)=2),IF(_xlpm.time&gt;_xlpm.LLT,"Too Slow",IF(_xlpm.time&lt;_xlpm.ULT,"Too Fast","OK")),IF(_xlpm.timeStr="NT","NT","Invalid Format"))))</f>
        <v/>
      </c>
      <c r="AO52" s="12" t="str" cm="1">
        <f t="array" ref="AO52">IF(OR($AA52=0,V52=""),"",_xlfn.LET(_xlpm.timeStr,SUBSTITUTE(V52,".",""),_xlpm.LLT,IF(Entry!$H52="Boy",INDEX(maleQT,AN$22*2+1,$AA52)*1,INDEX(femaleQT,AN$22*2+1,$AA52)*1),_xlpm.ULT,IF(Entry!$H52="Boy",INDEX(maleQT,AN$22*2+2,$AA52)*1,INDEX(femaleQT,AN$22*2+2,$AA52)*1),_xlpm.time,_xlpm.timeStr*1,IF(AND(LEN(_xlpm.timeStr)=6,LEN(V52)-LEN(_xlpm.timeStr)=2),IF(_xlpm.time&gt;_xlpm.LLT,"Too Slow",IF(_xlpm.time&lt;_xlpm.ULT,"Too Fast","OK")),IF(_xlpm.timeStr="NT","NT","Invalid Format"))))</f>
        <v/>
      </c>
      <c r="AP52" s="12" t="str" cm="1">
        <f t="array" ref="AP52">IF(OR($AA52=0,W52=""),"",_xlfn.LET(_xlpm.timeStr,SUBSTITUTE(W52,".",""),_xlpm.LLT,IF(Entry!$H52="Boy",INDEX(maleQT,AO$22*2+1,$AA52)*1,INDEX(femaleQT,AO$22*2+1,$AA52)*1),_xlpm.ULT,IF(Entry!$H52="Boy",INDEX(maleQT,AO$22*2+2,$AA52)*1,INDEX(femaleQT,AO$22*2+2,$AA52)*1),_xlpm.time,_xlpm.timeStr*1,IF(AND(LEN(_xlpm.timeStr)=6,LEN(W52)-LEN(_xlpm.timeStr)=2),IF(_xlpm.time&gt;_xlpm.LLT,"Too Slow",IF(_xlpm.time&lt;_xlpm.ULT,"Too Fast","OK")),IF(_xlpm.timeStr="NT","NT","Invalid Format"))))</f>
        <v/>
      </c>
    </row>
    <row r="53" spans="1:42" x14ac:dyDescent="0.55000000000000004">
      <c r="A53" s="22" t="str">
        <f t="shared" si="30"/>
        <v/>
      </c>
      <c r="B53" s="22" t="str">
        <f t="shared" si="34"/>
        <v/>
      </c>
      <c r="C53" s="1"/>
      <c r="D53" s="1"/>
      <c r="E53" s="1"/>
      <c r="F53" s="1"/>
      <c r="G53" s="24"/>
      <c r="H53" s="1"/>
      <c r="I53" s="25"/>
      <c r="J53" s="25"/>
      <c r="K53" s="25"/>
      <c r="L53" s="25"/>
      <c r="M53" s="25"/>
      <c r="N53" s="25"/>
      <c r="O53" s="25"/>
      <c r="P53" s="25"/>
      <c r="Q53" s="25"/>
      <c r="R53" s="25"/>
      <c r="S53" s="25"/>
      <c r="T53" s="25"/>
      <c r="U53" s="25"/>
      <c r="V53" s="25"/>
      <c r="W53" s="25"/>
      <c r="X53" s="12" t="str">
        <f t="shared" si="35"/>
        <v/>
      </c>
      <c r="Y53" s="12" t="str">
        <f t="shared" si="31"/>
        <v/>
      </c>
      <c r="Z53" s="12" t="str">
        <f t="shared" si="32"/>
        <v/>
      </c>
      <c r="AA53" s="12" t="str">
        <f t="shared" si="33"/>
        <v/>
      </c>
      <c r="AB53" s="12" t="str" cm="1">
        <f t="array" ref="AB53">IF(OR($AA53=0,I53=""),"",_xlfn.LET(_xlpm.timeStr,SUBSTITUTE(I53,".",""),_xlpm.LLT,IF(Entry!$H53="Boy",INDEX(maleQT,AA$22*2+1,$AA53)*1,INDEX(femaleQT,AA$22*2+1,$AA53)*1),_xlpm.ULT,IF(Entry!$H53="Boy",INDEX(maleQT,AA$22*2+2,$AA53)*1,INDEX(femaleQT,AA$22*2+2,$AA53)*1),_xlpm.time,_xlpm.timeStr*1,IF(AND(LEN(_xlpm.timeStr)=6,LEN(I53)-LEN(_xlpm.timeStr)=2),IF(_xlpm.time&gt;_xlpm.LLT,"Too Slow",IF(_xlpm.time&lt;_xlpm.ULT,"Too Fast","OK")),IF(_xlpm.timeStr="NT","NT","Invalid Format"))))</f>
        <v/>
      </c>
      <c r="AC53" s="12" t="str" cm="1">
        <f t="array" ref="AC53">IF(OR($AA53=0,J53=""),"",_xlfn.LET(_xlpm.timeStr,SUBSTITUTE(J53,".",""),_xlpm.LLT,IF(Entry!$H53="Boy",INDEX(maleQT,AB$22*2+1,$AA53)*1,INDEX(femaleQT,AB$22*2+1,$AA53)*1),_xlpm.ULT,IF(Entry!$H53="Boy",INDEX(maleQT,AB$22*2+2,$AA53)*1,INDEX(femaleQT,AB$22*2+2,$AA53)*1),_xlpm.time,_xlpm.timeStr*1,IF(AND(LEN(_xlpm.timeStr)=6,LEN(J53)-LEN(_xlpm.timeStr)=2),IF(_xlpm.time&gt;_xlpm.LLT,"Too Slow",IF(_xlpm.time&lt;_xlpm.ULT,"Too Fast","OK")),IF(_xlpm.timeStr="NT","NT","Invalid Format"))))</f>
        <v/>
      </c>
      <c r="AD53" s="12" t="str" cm="1">
        <f t="array" ref="AD53">IF(OR($AA53=0,K53=""),"",_xlfn.LET(_xlpm.timeStr,SUBSTITUTE(K53,".",""),_xlpm.LLT,IF(Entry!$H53="Boy",INDEX(maleQT,AC$22*2+1,$AA53)*1,INDEX(femaleQT,AC$22*2+1,$AA53)*1),_xlpm.ULT,IF(Entry!$H53="Boy",INDEX(maleQT,AC$22*2+2,$AA53)*1,INDEX(femaleQT,AC$22*2+2,$AA53)*1),_xlpm.time,_xlpm.timeStr*1,IF(AND(LEN(_xlpm.timeStr)=6,LEN(K53)-LEN(_xlpm.timeStr)=2),IF(_xlpm.time&gt;_xlpm.LLT,"Too Slow",IF(_xlpm.time&lt;_xlpm.ULT,"Too Fast","OK")),IF(_xlpm.timeStr="NT","NT","Invalid Format"))))</f>
        <v/>
      </c>
      <c r="AE53" s="12" t="str" cm="1">
        <f t="array" ref="AE53">IF(OR($AA53=0,L53=""),"",_xlfn.LET(_xlpm.timeStr,SUBSTITUTE(L53,".",""),_xlpm.LLT,IF(Entry!$H53="Boy",INDEX(maleQT,AD$22*2+1,$AA53)*1,INDEX(femaleQT,AD$22*2+1,$AA53)*1),_xlpm.ULT,IF(Entry!$H53="Boy",INDEX(maleQT,AD$22*2+2,$AA53)*1,INDEX(femaleQT,AD$22*2+2,$AA53)*1),_xlpm.time,_xlpm.timeStr*1,IF(AND(LEN(_xlpm.timeStr)=6,LEN(L53)-LEN(_xlpm.timeStr)=2),IF(_xlpm.time&gt;_xlpm.LLT,"Too Slow",IF(_xlpm.time&lt;_xlpm.ULT,"Too Fast","OK")),IF(_xlpm.timeStr="NT","NT","Invalid Format"))))</f>
        <v/>
      </c>
      <c r="AF53" s="12" t="str" cm="1">
        <f t="array" ref="AF53">IF(OR($AA53=0,M53=""),"",_xlfn.LET(_xlpm.timeStr,SUBSTITUTE(M53,".",""),_xlpm.LLT,IF(Entry!$H53="Boy",INDEX(maleQT,AE$22*2+1,$AA53)*1,INDEX(femaleQT,AE$22*2+1,$AA53)*1),_xlpm.ULT,IF(Entry!$H53="Boy",INDEX(maleQT,AE$22*2+2,$AA53)*1,INDEX(femaleQT,AE$22*2+2,$AA53)*1),_xlpm.time,_xlpm.timeStr*1,IF(AND(LEN(_xlpm.timeStr)=6,LEN(M53)-LEN(_xlpm.timeStr)=2),IF(_xlpm.time&gt;_xlpm.LLT,"Too Slow",IF(_xlpm.time&lt;_xlpm.ULT,"Too Fast","OK")),IF(_xlpm.timeStr="NT","NT","Invalid Format"))))</f>
        <v/>
      </c>
      <c r="AG53" s="12" t="str" cm="1">
        <f t="array" ref="AG53">IF(OR($AA53=0,N53=""),"",_xlfn.LET(_xlpm.timeStr,SUBSTITUTE(N53,".",""),_xlpm.LLT,IF(Entry!$H53="Boy",INDEX(maleQT,AF$22*2+1,$AA53)*1,INDEX(femaleQT,AF$22*2+1,$AA53)*1),_xlpm.ULT,IF(Entry!$H53="Boy",INDEX(maleQT,AF$22*2+2,$AA53)*1,INDEX(femaleQT,AF$22*2+2,$AA53)*1),_xlpm.time,_xlpm.timeStr*1,IF(AND(LEN(_xlpm.timeStr)=6,LEN(N53)-LEN(_xlpm.timeStr)=2),IF(_xlpm.time&gt;_xlpm.LLT,"Too Slow",IF(_xlpm.time&lt;_xlpm.ULT,"Too Fast","OK")),IF(_xlpm.timeStr="NT","NT","Invalid Format"))))</f>
        <v/>
      </c>
      <c r="AH53" s="12" t="str" cm="1">
        <f t="array" ref="AH53">IF(OR($AA53=0,O53=""),"",_xlfn.LET(_xlpm.timeStr,SUBSTITUTE(O53,".",""),_xlpm.LLT,IF(Entry!$H53="Boy",INDEX(maleQT,AG$22*2+1,$AA53)*1,INDEX(femaleQT,AG$22*2+1,$AA53)*1),_xlpm.ULT,IF(Entry!$H53="Boy",INDEX(maleQT,AG$22*2+2,$AA53)*1,INDEX(femaleQT,AG$22*2+2,$AA53)*1),_xlpm.time,_xlpm.timeStr*1,IF(AND(LEN(_xlpm.timeStr)=6,LEN(O53)-LEN(_xlpm.timeStr)=2),IF(_xlpm.time&gt;_xlpm.LLT,"Too Slow",IF(_xlpm.time&lt;_xlpm.ULT,"Too Fast","OK")),IF(_xlpm.timeStr="NT","NT","Invalid Format"))))</f>
        <v/>
      </c>
      <c r="AI53" s="12" t="str" cm="1">
        <f t="array" ref="AI53">IF(OR($AA53=0,P53=""),"",_xlfn.LET(_xlpm.timeStr,SUBSTITUTE(P53,".",""),_xlpm.LLT,IF(Entry!$H53="Boy",INDEX(maleQT,AH$22*2+1,$AA53)*1,INDEX(femaleQT,AH$22*2+1,$AA53)*1),_xlpm.ULT,IF(Entry!$H53="Boy",INDEX(maleQT,AH$22*2+2,$AA53)*1,INDEX(femaleQT,AH$22*2+2,$AA53)*1),_xlpm.time,_xlpm.timeStr*1,IF(AND(LEN(_xlpm.timeStr)=6,LEN(P53)-LEN(_xlpm.timeStr)=2),IF(_xlpm.time&gt;_xlpm.LLT,"Too Slow",IF(_xlpm.time&lt;_xlpm.ULT,"Too Fast","OK")),IF(_xlpm.timeStr="NT","NT","Invalid Format"))))</f>
        <v/>
      </c>
      <c r="AJ53" s="12" t="str" cm="1">
        <f t="array" ref="AJ53">IF(OR($AA53=0,Q53=""),"",_xlfn.LET(_xlpm.timeStr,SUBSTITUTE(Q53,".",""),_xlpm.LLT,IF(Entry!$H53="Boy",INDEX(maleQT,AI$22*2+1,$AA53)*1,INDEX(femaleQT,AI$22*2+1,$AA53)*1),_xlpm.ULT,IF(Entry!$H53="Boy",INDEX(maleQT,AI$22*2+2,$AA53)*1,INDEX(femaleQT,AI$22*2+2,$AA53)*1),_xlpm.time,_xlpm.timeStr*1,IF(AND(LEN(_xlpm.timeStr)=6,LEN(Q53)-LEN(_xlpm.timeStr)=2),IF(_xlpm.time&gt;_xlpm.LLT,"Too Slow",IF(_xlpm.time&lt;_xlpm.ULT,"Too Fast","OK")),IF(_xlpm.timeStr="NT","NT","Invalid Format"))))</f>
        <v/>
      </c>
      <c r="AK53" s="12" t="str" cm="1">
        <f t="array" ref="AK53">IF(OR($AA53=0,R53=""),"",_xlfn.LET(_xlpm.timeStr,SUBSTITUTE(R53,".",""),_xlpm.LLT,IF(Entry!$H53="Boy",INDEX(maleQT,AJ$22*2+1,$AA53)*1,INDEX(femaleQT,AJ$22*2+1,$AA53)*1),_xlpm.ULT,IF(Entry!$H53="Boy",INDEX(maleQT,AJ$22*2+2,$AA53)*1,INDEX(femaleQT,AJ$22*2+2,$AA53)*1),_xlpm.time,_xlpm.timeStr*1,IF(AND(LEN(_xlpm.timeStr)=6,LEN(R53)-LEN(_xlpm.timeStr)=2),IF(_xlpm.time&gt;_xlpm.LLT,"Too Slow",IF(_xlpm.time&lt;_xlpm.ULT,"Too Fast","OK")),IF(_xlpm.timeStr="NT","NT","Invalid Format"))))</f>
        <v/>
      </c>
      <c r="AL53" s="12" t="str" cm="1">
        <f t="array" ref="AL53">IF(OR($AA53=0,S53=""),"",_xlfn.LET(_xlpm.timeStr,SUBSTITUTE(S53,".",""),_xlpm.LLT,IF(Entry!$H53="Boy",INDEX(maleQT,AK$22*2+1,$AA53)*1,INDEX(femaleQT,AK$22*2+1,$AA53)*1),_xlpm.ULT,IF(Entry!$H53="Boy",INDEX(maleQT,AK$22*2+2,$AA53)*1,INDEX(femaleQT,AK$22*2+2,$AA53)*1),_xlpm.time,_xlpm.timeStr*1,IF(AND(LEN(_xlpm.timeStr)=6,LEN(S53)-LEN(_xlpm.timeStr)=2),IF(_xlpm.time&gt;_xlpm.LLT,"Too Slow",IF(_xlpm.time&lt;_xlpm.ULT,"Too Fast","OK")),IF(_xlpm.timeStr="NT","NT","Invalid Format"))))</f>
        <v/>
      </c>
      <c r="AM53" s="12" t="str" cm="1">
        <f t="array" ref="AM53">IF(OR($AA53=0,T53=""),"",_xlfn.LET(_xlpm.timeStr,SUBSTITUTE(T53,".",""),_xlpm.LLT,IF(Entry!$H53="Boy",INDEX(maleQT,AL$22*2+1,$AA53)*1,INDEX(femaleQT,AL$22*2+1,$AA53)*1),_xlpm.ULT,IF(Entry!$H53="Boy",INDEX(maleQT,AL$22*2+2,$AA53)*1,INDEX(femaleQT,AL$22*2+2,$AA53)*1),_xlpm.time,_xlpm.timeStr*1,IF(AND(LEN(_xlpm.timeStr)=6,LEN(T53)-LEN(_xlpm.timeStr)=2),IF(_xlpm.time&gt;_xlpm.LLT,"Too Slow",IF(_xlpm.time&lt;_xlpm.ULT,"Too Fast","OK")),IF(_xlpm.timeStr="NT","NT","Invalid Format"))))</f>
        <v/>
      </c>
      <c r="AN53" s="12" t="str" cm="1">
        <f t="array" ref="AN53">IF(OR($AA53=0,U53=""),"",_xlfn.LET(_xlpm.timeStr,SUBSTITUTE(U53,".",""),_xlpm.LLT,IF(Entry!$H53="Boy",INDEX(maleQT,AM$22*2+1,$AA53)*1,INDEX(femaleQT,AM$22*2+1,$AA53)*1),_xlpm.ULT,IF(Entry!$H53="Boy",INDEX(maleQT,AM$22*2+2,$AA53)*1,INDEX(femaleQT,AM$22*2+2,$AA53)*1),_xlpm.time,_xlpm.timeStr*1,IF(AND(LEN(_xlpm.timeStr)=6,LEN(U53)-LEN(_xlpm.timeStr)=2),IF(_xlpm.time&gt;_xlpm.LLT,"Too Slow",IF(_xlpm.time&lt;_xlpm.ULT,"Too Fast","OK")),IF(_xlpm.timeStr="NT","NT","Invalid Format"))))</f>
        <v/>
      </c>
      <c r="AO53" s="12" t="str" cm="1">
        <f t="array" ref="AO53">IF(OR($AA53=0,V53=""),"",_xlfn.LET(_xlpm.timeStr,SUBSTITUTE(V53,".",""),_xlpm.LLT,IF(Entry!$H53="Boy",INDEX(maleQT,AN$22*2+1,$AA53)*1,INDEX(femaleQT,AN$22*2+1,$AA53)*1),_xlpm.ULT,IF(Entry!$H53="Boy",INDEX(maleQT,AN$22*2+2,$AA53)*1,INDEX(femaleQT,AN$22*2+2,$AA53)*1),_xlpm.time,_xlpm.timeStr*1,IF(AND(LEN(_xlpm.timeStr)=6,LEN(V53)-LEN(_xlpm.timeStr)=2),IF(_xlpm.time&gt;_xlpm.LLT,"Too Slow",IF(_xlpm.time&lt;_xlpm.ULT,"Too Fast","OK")),IF(_xlpm.timeStr="NT","NT","Invalid Format"))))</f>
        <v/>
      </c>
      <c r="AP53" s="12" t="str" cm="1">
        <f t="array" ref="AP53">IF(OR($AA53=0,W53=""),"",_xlfn.LET(_xlpm.timeStr,SUBSTITUTE(W53,".",""),_xlpm.LLT,IF(Entry!$H53="Boy",INDEX(maleQT,AO$22*2+1,$AA53)*1,INDEX(femaleQT,AO$22*2+1,$AA53)*1),_xlpm.ULT,IF(Entry!$H53="Boy",INDEX(maleQT,AO$22*2+2,$AA53)*1,INDEX(femaleQT,AO$22*2+2,$AA53)*1),_xlpm.time,_xlpm.timeStr*1,IF(AND(LEN(_xlpm.timeStr)=6,LEN(W53)-LEN(_xlpm.timeStr)=2),IF(_xlpm.time&gt;_xlpm.LLT,"Too Slow",IF(_xlpm.time&lt;_xlpm.ULT,"Too Fast","OK")),IF(_xlpm.timeStr="NT","NT","Invalid Format"))))</f>
        <v/>
      </c>
    </row>
    <row r="54" spans="1:42" x14ac:dyDescent="0.55000000000000004">
      <c r="A54" s="22" t="str">
        <f t="shared" si="30"/>
        <v/>
      </c>
      <c r="B54" s="22" t="str">
        <f t="shared" si="34"/>
        <v/>
      </c>
      <c r="C54" s="1"/>
      <c r="D54" s="1"/>
      <c r="E54" s="1"/>
      <c r="F54" s="1"/>
      <c r="G54" s="24"/>
      <c r="H54" s="1"/>
      <c r="I54" s="25"/>
      <c r="J54" s="25"/>
      <c r="K54" s="25"/>
      <c r="L54" s="25"/>
      <c r="M54" s="25"/>
      <c r="N54" s="25"/>
      <c r="O54" s="25"/>
      <c r="P54" s="25"/>
      <c r="Q54" s="25"/>
      <c r="R54" s="25"/>
      <c r="S54" s="25"/>
      <c r="T54" s="25"/>
      <c r="U54" s="25"/>
      <c r="V54" s="25"/>
      <c r="W54" s="25"/>
      <c r="X54" s="12" t="str">
        <f t="shared" si="35"/>
        <v/>
      </c>
      <c r="Y54" s="12" t="str">
        <f t="shared" si="31"/>
        <v/>
      </c>
      <c r="Z54" s="12" t="str">
        <f t="shared" si="32"/>
        <v/>
      </c>
      <c r="AA54" s="12" t="str">
        <f t="shared" si="33"/>
        <v/>
      </c>
      <c r="AB54" s="12" t="str" cm="1">
        <f t="array" ref="AB54">IF(OR($AA54=0,I54=""),"",_xlfn.LET(_xlpm.timeStr,SUBSTITUTE(I54,".",""),_xlpm.LLT,IF(Entry!$H54="Boy",INDEX(maleQT,AA$22*2+1,$AA54)*1,INDEX(femaleQT,AA$22*2+1,$AA54)*1),_xlpm.ULT,IF(Entry!$H54="Boy",INDEX(maleQT,AA$22*2+2,$AA54)*1,INDEX(femaleQT,AA$22*2+2,$AA54)*1),_xlpm.time,_xlpm.timeStr*1,IF(AND(LEN(_xlpm.timeStr)=6,LEN(I54)-LEN(_xlpm.timeStr)=2),IF(_xlpm.time&gt;_xlpm.LLT,"Too Slow",IF(_xlpm.time&lt;_xlpm.ULT,"Too Fast","OK")),IF(_xlpm.timeStr="NT","NT","Invalid Format"))))</f>
        <v/>
      </c>
      <c r="AC54" s="12" t="str" cm="1">
        <f t="array" ref="AC54">IF(OR($AA54=0,J54=""),"",_xlfn.LET(_xlpm.timeStr,SUBSTITUTE(J54,".",""),_xlpm.LLT,IF(Entry!$H54="Boy",INDEX(maleQT,AB$22*2+1,$AA54)*1,INDEX(femaleQT,AB$22*2+1,$AA54)*1),_xlpm.ULT,IF(Entry!$H54="Boy",INDEX(maleQT,AB$22*2+2,$AA54)*1,INDEX(femaleQT,AB$22*2+2,$AA54)*1),_xlpm.time,_xlpm.timeStr*1,IF(AND(LEN(_xlpm.timeStr)=6,LEN(J54)-LEN(_xlpm.timeStr)=2),IF(_xlpm.time&gt;_xlpm.LLT,"Too Slow",IF(_xlpm.time&lt;_xlpm.ULT,"Too Fast","OK")),IF(_xlpm.timeStr="NT","NT","Invalid Format"))))</f>
        <v/>
      </c>
      <c r="AD54" s="12" t="str" cm="1">
        <f t="array" ref="AD54">IF(OR($AA54=0,K54=""),"",_xlfn.LET(_xlpm.timeStr,SUBSTITUTE(K54,".",""),_xlpm.LLT,IF(Entry!$H54="Boy",INDEX(maleQT,AC$22*2+1,$AA54)*1,INDEX(femaleQT,AC$22*2+1,$AA54)*1),_xlpm.ULT,IF(Entry!$H54="Boy",INDEX(maleQT,AC$22*2+2,$AA54)*1,INDEX(femaleQT,AC$22*2+2,$AA54)*1),_xlpm.time,_xlpm.timeStr*1,IF(AND(LEN(_xlpm.timeStr)=6,LEN(K54)-LEN(_xlpm.timeStr)=2),IF(_xlpm.time&gt;_xlpm.LLT,"Too Slow",IF(_xlpm.time&lt;_xlpm.ULT,"Too Fast","OK")),IF(_xlpm.timeStr="NT","NT","Invalid Format"))))</f>
        <v/>
      </c>
      <c r="AE54" s="12" t="str" cm="1">
        <f t="array" ref="AE54">IF(OR($AA54=0,L54=""),"",_xlfn.LET(_xlpm.timeStr,SUBSTITUTE(L54,".",""),_xlpm.LLT,IF(Entry!$H54="Boy",INDEX(maleQT,AD$22*2+1,$AA54)*1,INDEX(femaleQT,AD$22*2+1,$AA54)*1),_xlpm.ULT,IF(Entry!$H54="Boy",INDEX(maleQT,AD$22*2+2,$AA54)*1,INDEX(femaleQT,AD$22*2+2,$AA54)*1),_xlpm.time,_xlpm.timeStr*1,IF(AND(LEN(_xlpm.timeStr)=6,LEN(L54)-LEN(_xlpm.timeStr)=2),IF(_xlpm.time&gt;_xlpm.LLT,"Too Slow",IF(_xlpm.time&lt;_xlpm.ULT,"Too Fast","OK")),IF(_xlpm.timeStr="NT","NT","Invalid Format"))))</f>
        <v/>
      </c>
      <c r="AF54" s="12" t="str" cm="1">
        <f t="array" ref="AF54">IF(OR($AA54=0,M54=""),"",_xlfn.LET(_xlpm.timeStr,SUBSTITUTE(M54,".",""),_xlpm.LLT,IF(Entry!$H54="Boy",INDEX(maleQT,AE$22*2+1,$AA54)*1,INDEX(femaleQT,AE$22*2+1,$AA54)*1),_xlpm.ULT,IF(Entry!$H54="Boy",INDEX(maleQT,AE$22*2+2,$AA54)*1,INDEX(femaleQT,AE$22*2+2,$AA54)*1),_xlpm.time,_xlpm.timeStr*1,IF(AND(LEN(_xlpm.timeStr)=6,LEN(M54)-LEN(_xlpm.timeStr)=2),IF(_xlpm.time&gt;_xlpm.LLT,"Too Slow",IF(_xlpm.time&lt;_xlpm.ULT,"Too Fast","OK")),IF(_xlpm.timeStr="NT","NT","Invalid Format"))))</f>
        <v/>
      </c>
      <c r="AG54" s="12" t="str" cm="1">
        <f t="array" ref="AG54">IF(OR($AA54=0,N54=""),"",_xlfn.LET(_xlpm.timeStr,SUBSTITUTE(N54,".",""),_xlpm.LLT,IF(Entry!$H54="Boy",INDEX(maleQT,AF$22*2+1,$AA54)*1,INDEX(femaleQT,AF$22*2+1,$AA54)*1),_xlpm.ULT,IF(Entry!$H54="Boy",INDEX(maleQT,AF$22*2+2,$AA54)*1,INDEX(femaleQT,AF$22*2+2,$AA54)*1),_xlpm.time,_xlpm.timeStr*1,IF(AND(LEN(_xlpm.timeStr)=6,LEN(N54)-LEN(_xlpm.timeStr)=2),IF(_xlpm.time&gt;_xlpm.LLT,"Too Slow",IF(_xlpm.time&lt;_xlpm.ULT,"Too Fast","OK")),IF(_xlpm.timeStr="NT","NT","Invalid Format"))))</f>
        <v/>
      </c>
      <c r="AH54" s="12" t="str" cm="1">
        <f t="array" ref="AH54">IF(OR($AA54=0,O54=""),"",_xlfn.LET(_xlpm.timeStr,SUBSTITUTE(O54,".",""),_xlpm.LLT,IF(Entry!$H54="Boy",INDEX(maleQT,AG$22*2+1,$AA54)*1,INDEX(femaleQT,AG$22*2+1,$AA54)*1),_xlpm.ULT,IF(Entry!$H54="Boy",INDEX(maleQT,AG$22*2+2,$AA54)*1,INDEX(femaleQT,AG$22*2+2,$AA54)*1),_xlpm.time,_xlpm.timeStr*1,IF(AND(LEN(_xlpm.timeStr)=6,LEN(O54)-LEN(_xlpm.timeStr)=2),IF(_xlpm.time&gt;_xlpm.LLT,"Too Slow",IF(_xlpm.time&lt;_xlpm.ULT,"Too Fast","OK")),IF(_xlpm.timeStr="NT","NT","Invalid Format"))))</f>
        <v/>
      </c>
      <c r="AI54" s="12" t="str" cm="1">
        <f t="array" ref="AI54">IF(OR($AA54=0,P54=""),"",_xlfn.LET(_xlpm.timeStr,SUBSTITUTE(P54,".",""),_xlpm.LLT,IF(Entry!$H54="Boy",INDEX(maleQT,AH$22*2+1,$AA54)*1,INDEX(femaleQT,AH$22*2+1,$AA54)*1),_xlpm.ULT,IF(Entry!$H54="Boy",INDEX(maleQT,AH$22*2+2,$AA54)*1,INDEX(femaleQT,AH$22*2+2,$AA54)*1),_xlpm.time,_xlpm.timeStr*1,IF(AND(LEN(_xlpm.timeStr)=6,LEN(P54)-LEN(_xlpm.timeStr)=2),IF(_xlpm.time&gt;_xlpm.LLT,"Too Slow",IF(_xlpm.time&lt;_xlpm.ULT,"Too Fast","OK")),IF(_xlpm.timeStr="NT","NT","Invalid Format"))))</f>
        <v/>
      </c>
      <c r="AJ54" s="12" t="str" cm="1">
        <f t="array" ref="AJ54">IF(OR($AA54=0,Q54=""),"",_xlfn.LET(_xlpm.timeStr,SUBSTITUTE(Q54,".",""),_xlpm.LLT,IF(Entry!$H54="Boy",INDEX(maleQT,AI$22*2+1,$AA54)*1,INDEX(femaleQT,AI$22*2+1,$AA54)*1),_xlpm.ULT,IF(Entry!$H54="Boy",INDEX(maleQT,AI$22*2+2,$AA54)*1,INDEX(femaleQT,AI$22*2+2,$AA54)*1),_xlpm.time,_xlpm.timeStr*1,IF(AND(LEN(_xlpm.timeStr)=6,LEN(Q54)-LEN(_xlpm.timeStr)=2),IF(_xlpm.time&gt;_xlpm.LLT,"Too Slow",IF(_xlpm.time&lt;_xlpm.ULT,"Too Fast","OK")),IF(_xlpm.timeStr="NT","NT","Invalid Format"))))</f>
        <v/>
      </c>
      <c r="AK54" s="12" t="str" cm="1">
        <f t="array" ref="AK54">IF(OR($AA54=0,R54=""),"",_xlfn.LET(_xlpm.timeStr,SUBSTITUTE(R54,".",""),_xlpm.LLT,IF(Entry!$H54="Boy",INDEX(maleQT,AJ$22*2+1,$AA54)*1,INDEX(femaleQT,AJ$22*2+1,$AA54)*1),_xlpm.ULT,IF(Entry!$H54="Boy",INDEX(maleQT,AJ$22*2+2,$AA54)*1,INDEX(femaleQT,AJ$22*2+2,$AA54)*1),_xlpm.time,_xlpm.timeStr*1,IF(AND(LEN(_xlpm.timeStr)=6,LEN(R54)-LEN(_xlpm.timeStr)=2),IF(_xlpm.time&gt;_xlpm.LLT,"Too Slow",IF(_xlpm.time&lt;_xlpm.ULT,"Too Fast","OK")),IF(_xlpm.timeStr="NT","NT","Invalid Format"))))</f>
        <v/>
      </c>
      <c r="AL54" s="12" t="str" cm="1">
        <f t="array" ref="AL54">IF(OR($AA54=0,S54=""),"",_xlfn.LET(_xlpm.timeStr,SUBSTITUTE(S54,".",""),_xlpm.LLT,IF(Entry!$H54="Boy",INDEX(maleQT,AK$22*2+1,$AA54)*1,INDEX(femaleQT,AK$22*2+1,$AA54)*1),_xlpm.ULT,IF(Entry!$H54="Boy",INDEX(maleQT,AK$22*2+2,$AA54)*1,INDEX(femaleQT,AK$22*2+2,$AA54)*1),_xlpm.time,_xlpm.timeStr*1,IF(AND(LEN(_xlpm.timeStr)=6,LEN(S54)-LEN(_xlpm.timeStr)=2),IF(_xlpm.time&gt;_xlpm.LLT,"Too Slow",IF(_xlpm.time&lt;_xlpm.ULT,"Too Fast","OK")),IF(_xlpm.timeStr="NT","NT","Invalid Format"))))</f>
        <v/>
      </c>
      <c r="AM54" s="12" t="str" cm="1">
        <f t="array" ref="AM54">IF(OR($AA54=0,T54=""),"",_xlfn.LET(_xlpm.timeStr,SUBSTITUTE(T54,".",""),_xlpm.LLT,IF(Entry!$H54="Boy",INDEX(maleQT,AL$22*2+1,$AA54)*1,INDEX(femaleQT,AL$22*2+1,$AA54)*1),_xlpm.ULT,IF(Entry!$H54="Boy",INDEX(maleQT,AL$22*2+2,$AA54)*1,INDEX(femaleQT,AL$22*2+2,$AA54)*1),_xlpm.time,_xlpm.timeStr*1,IF(AND(LEN(_xlpm.timeStr)=6,LEN(T54)-LEN(_xlpm.timeStr)=2),IF(_xlpm.time&gt;_xlpm.LLT,"Too Slow",IF(_xlpm.time&lt;_xlpm.ULT,"Too Fast","OK")),IF(_xlpm.timeStr="NT","NT","Invalid Format"))))</f>
        <v/>
      </c>
      <c r="AN54" s="12" t="str" cm="1">
        <f t="array" ref="AN54">IF(OR($AA54=0,U54=""),"",_xlfn.LET(_xlpm.timeStr,SUBSTITUTE(U54,".",""),_xlpm.LLT,IF(Entry!$H54="Boy",INDEX(maleQT,AM$22*2+1,$AA54)*1,INDEX(femaleQT,AM$22*2+1,$AA54)*1),_xlpm.ULT,IF(Entry!$H54="Boy",INDEX(maleQT,AM$22*2+2,$AA54)*1,INDEX(femaleQT,AM$22*2+2,$AA54)*1),_xlpm.time,_xlpm.timeStr*1,IF(AND(LEN(_xlpm.timeStr)=6,LEN(U54)-LEN(_xlpm.timeStr)=2),IF(_xlpm.time&gt;_xlpm.LLT,"Too Slow",IF(_xlpm.time&lt;_xlpm.ULT,"Too Fast","OK")),IF(_xlpm.timeStr="NT","NT","Invalid Format"))))</f>
        <v/>
      </c>
      <c r="AO54" s="12" t="str" cm="1">
        <f t="array" ref="AO54">IF(OR($AA54=0,V54=""),"",_xlfn.LET(_xlpm.timeStr,SUBSTITUTE(V54,".",""),_xlpm.LLT,IF(Entry!$H54="Boy",INDEX(maleQT,AN$22*2+1,$AA54)*1,INDEX(femaleQT,AN$22*2+1,$AA54)*1),_xlpm.ULT,IF(Entry!$H54="Boy",INDEX(maleQT,AN$22*2+2,$AA54)*1,INDEX(femaleQT,AN$22*2+2,$AA54)*1),_xlpm.time,_xlpm.timeStr*1,IF(AND(LEN(_xlpm.timeStr)=6,LEN(V54)-LEN(_xlpm.timeStr)=2),IF(_xlpm.time&gt;_xlpm.LLT,"Too Slow",IF(_xlpm.time&lt;_xlpm.ULT,"Too Fast","OK")),IF(_xlpm.timeStr="NT","NT","Invalid Format"))))</f>
        <v/>
      </c>
      <c r="AP54" s="12" t="str" cm="1">
        <f t="array" ref="AP54">IF(OR($AA54=0,W54=""),"",_xlfn.LET(_xlpm.timeStr,SUBSTITUTE(W54,".",""),_xlpm.LLT,IF(Entry!$H54="Boy",INDEX(maleQT,AO$22*2+1,$AA54)*1,INDEX(femaleQT,AO$22*2+1,$AA54)*1),_xlpm.ULT,IF(Entry!$H54="Boy",INDEX(maleQT,AO$22*2+2,$AA54)*1,INDEX(femaleQT,AO$22*2+2,$AA54)*1),_xlpm.time,_xlpm.timeStr*1,IF(AND(LEN(_xlpm.timeStr)=6,LEN(W54)-LEN(_xlpm.timeStr)=2),IF(_xlpm.time&gt;_xlpm.LLT,"Too Slow",IF(_xlpm.time&lt;_xlpm.ULT,"Too Fast","OK")),IF(_xlpm.timeStr="NT","NT","Invalid Format"))))</f>
        <v/>
      </c>
    </row>
    <row r="55" spans="1:42" x14ac:dyDescent="0.55000000000000004">
      <c r="A55" s="22" t="str">
        <f t="shared" si="30"/>
        <v/>
      </c>
      <c r="B55" s="22" t="str">
        <f t="shared" si="34"/>
        <v/>
      </c>
      <c r="C55" s="1"/>
      <c r="D55" s="1"/>
      <c r="E55" s="1"/>
      <c r="F55" s="1"/>
      <c r="G55" s="24"/>
      <c r="H55" s="1"/>
      <c r="I55" s="25"/>
      <c r="J55" s="25"/>
      <c r="K55" s="25"/>
      <c r="L55" s="25"/>
      <c r="M55" s="25"/>
      <c r="N55" s="25"/>
      <c r="O55" s="25"/>
      <c r="P55" s="25"/>
      <c r="Q55" s="25"/>
      <c r="R55" s="25"/>
      <c r="S55" s="25"/>
      <c r="T55" s="25"/>
      <c r="U55" s="25"/>
      <c r="V55" s="25"/>
      <c r="W55" s="25"/>
      <c r="X55" s="12" t="str">
        <f t="shared" si="35"/>
        <v/>
      </c>
      <c r="Y55" s="12" t="str">
        <f t="shared" si="31"/>
        <v/>
      </c>
      <c r="Z55" s="12" t="str">
        <f t="shared" si="32"/>
        <v/>
      </c>
      <c r="AA55" s="12" t="str">
        <f t="shared" si="33"/>
        <v/>
      </c>
      <c r="AB55" s="12" t="str" cm="1">
        <f t="array" ref="AB55">IF(OR($AA55=0,I55=""),"",_xlfn.LET(_xlpm.timeStr,SUBSTITUTE(I55,".",""),_xlpm.LLT,IF(Entry!$H55="Boy",INDEX(maleQT,AA$22*2+1,$AA55)*1,INDEX(femaleQT,AA$22*2+1,$AA55)*1),_xlpm.ULT,IF(Entry!$H55="Boy",INDEX(maleQT,AA$22*2+2,$AA55)*1,INDEX(femaleQT,AA$22*2+2,$AA55)*1),_xlpm.time,_xlpm.timeStr*1,IF(AND(LEN(_xlpm.timeStr)=6,LEN(I55)-LEN(_xlpm.timeStr)=2),IF(_xlpm.time&gt;_xlpm.LLT,"Too Slow",IF(_xlpm.time&lt;_xlpm.ULT,"Too Fast","OK")),IF(_xlpm.timeStr="NT","NT","Invalid Format"))))</f>
        <v/>
      </c>
      <c r="AC55" s="12" t="str" cm="1">
        <f t="array" ref="AC55">IF(OR($AA55=0,J55=""),"",_xlfn.LET(_xlpm.timeStr,SUBSTITUTE(J55,".",""),_xlpm.LLT,IF(Entry!$H55="Boy",INDEX(maleQT,AB$22*2+1,$AA55)*1,INDEX(femaleQT,AB$22*2+1,$AA55)*1),_xlpm.ULT,IF(Entry!$H55="Boy",INDEX(maleQT,AB$22*2+2,$AA55)*1,INDEX(femaleQT,AB$22*2+2,$AA55)*1),_xlpm.time,_xlpm.timeStr*1,IF(AND(LEN(_xlpm.timeStr)=6,LEN(J55)-LEN(_xlpm.timeStr)=2),IF(_xlpm.time&gt;_xlpm.LLT,"Too Slow",IF(_xlpm.time&lt;_xlpm.ULT,"Too Fast","OK")),IF(_xlpm.timeStr="NT","NT","Invalid Format"))))</f>
        <v/>
      </c>
      <c r="AD55" s="12" t="str" cm="1">
        <f t="array" ref="AD55">IF(OR($AA55=0,K55=""),"",_xlfn.LET(_xlpm.timeStr,SUBSTITUTE(K55,".",""),_xlpm.LLT,IF(Entry!$H55="Boy",INDEX(maleQT,AC$22*2+1,$AA55)*1,INDEX(femaleQT,AC$22*2+1,$AA55)*1),_xlpm.ULT,IF(Entry!$H55="Boy",INDEX(maleQT,AC$22*2+2,$AA55)*1,INDEX(femaleQT,AC$22*2+2,$AA55)*1),_xlpm.time,_xlpm.timeStr*1,IF(AND(LEN(_xlpm.timeStr)=6,LEN(K55)-LEN(_xlpm.timeStr)=2),IF(_xlpm.time&gt;_xlpm.LLT,"Too Slow",IF(_xlpm.time&lt;_xlpm.ULT,"Too Fast","OK")),IF(_xlpm.timeStr="NT","NT","Invalid Format"))))</f>
        <v/>
      </c>
      <c r="AE55" s="12" t="str" cm="1">
        <f t="array" ref="AE55">IF(OR($AA55=0,L55=""),"",_xlfn.LET(_xlpm.timeStr,SUBSTITUTE(L55,".",""),_xlpm.LLT,IF(Entry!$H55="Boy",INDEX(maleQT,AD$22*2+1,$AA55)*1,INDEX(femaleQT,AD$22*2+1,$AA55)*1),_xlpm.ULT,IF(Entry!$H55="Boy",INDEX(maleQT,AD$22*2+2,$AA55)*1,INDEX(femaleQT,AD$22*2+2,$AA55)*1),_xlpm.time,_xlpm.timeStr*1,IF(AND(LEN(_xlpm.timeStr)=6,LEN(L55)-LEN(_xlpm.timeStr)=2),IF(_xlpm.time&gt;_xlpm.LLT,"Too Slow",IF(_xlpm.time&lt;_xlpm.ULT,"Too Fast","OK")),IF(_xlpm.timeStr="NT","NT","Invalid Format"))))</f>
        <v/>
      </c>
      <c r="AF55" s="12" t="str" cm="1">
        <f t="array" ref="AF55">IF(OR($AA55=0,M55=""),"",_xlfn.LET(_xlpm.timeStr,SUBSTITUTE(M55,".",""),_xlpm.LLT,IF(Entry!$H55="Boy",INDEX(maleQT,AE$22*2+1,$AA55)*1,INDEX(femaleQT,AE$22*2+1,$AA55)*1),_xlpm.ULT,IF(Entry!$H55="Boy",INDEX(maleQT,AE$22*2+2,$AA55)*1,INDEX(femaleQT,AE$22*2+2,$AA55)*1),_xlpm.time,_xlpm.timeStr*1,IF(AND(LEN(_xlpm.timeStr)=6,LEN(M55)-LEN(_xlpm.timeStr)=2),IF(_xlpm.time&gt;_xlpm.LLT,"Too Slow",IF(_xlpm.time&lt;_xlpm.ULT,"Too Fast","OK")),IF(_xlpm.timeStr="NT","NT","Invalid Format"))))</f>
        <v/>
      </c>
      <c r="AG55" s="12" t="str" cm="1">
        <f t="array" ref="AG55">IF(OR($AA55=0,N55=""),"",_xlfn.LET(_xlpm.timeStr,SUBSTITUTE(N55,".",""),_xlpm.LLT,IF(Entry!$H55="Boy",INDEX(maleQT,AF$22*2+1,$AA55)*1,INDEX(femaleQT,AF$22*2+1,$AA55)*1),_xlpm.ULT,IF(Entry!$H55="Boy",INDEX(maleQT,AF$22*2+2,$AA55)*1,INDEX(femaleQT,AF$22*2+2,$AA55)*1),_xlpm.time,_xlpm.timeStr*1,IF(AND(LEN(_xlpm.timeStr)=6,LEN(N55)-LEN(_xlpm.timeStr)=2),IF(_xlpm.time&gt;_xlpm.LLT,"Too Slow",IF(_xlpm.time&lt;_xlpm.ULT,"Too Fast","OK")),IF(_xlpm.timeStr="NT","NT","Invalid Format"))))</f>
        <v/>
      </c>
      <c r="AH55" s="12" t="str" cm="1">
        <f t="array" ref="AH55">IF(OR($AA55=0,O55=""),"",_xlfn.LET(_xlpm.timeStr,SUBSTITUTE(O55,".",""),_xlpm.LLT,IF(Entry!$H55="Boy",INDEX(maleQT,AG$22*2+1,$AA55)*1,INDEX(femaleQT,AG$22*2+1,$AA55)*1),_xlpm.ULT,IF(Entry!$H55="Boy",INDEX(maleQT,AG$22*2+2,$AA55)*1,INDEX(femaleQT,AG$22*2+2,$AA55)*1),_xlpm.time,_xlpm.timeStr*1,IF(AND(LEN(_xlpm.timeStr)=6,LEN(O55)-LEN(_xlpm.timeStr)=2),IF(_xlpm.time&gt;_xlpm.LLT,"Too Slow",IF(_xlpm.time&lt;_xlpm.ULT,"Too Fast","OK")),IF(_xlpm.timeStr="NT","NT","Invalid Format"))))</f>
        <v/>
      </c>
      <c r="AI55" s="12" t="str" cm="1">
        <f t="array" ref="AI55">IF(OR($AA55=0,P55=""),"",_xlfn.LET(_xlpm.timeStr,SUBSTITUTE(P55,".",""),_xlpm.LLT,IF(Entry!$H55="Boy",INDEX(maleQT,AH$22*2+1,$AA55)*1,INDEX(femaleQT,AH$22*2+1,$AA55)*1),_xlpm.ULT,IF(Entry!$H55="Boy",INDEX(maleQT,AH$22*2+2,$AA55)*1,INDEX(femaleQT,AH$22*2+2,$AA55)*1),_xlpm.time,_xlpm.timeStr*1,IF(AND(LEN(_xlpm.timeStr)=6,LEN(P55)-LEN(_xlpm.timeStr)=2),IF(_xlpm.time&gt;_xlpm.LLT,"Too Slow",IF(_xlpm.time&lt;_xlpm.ULT,"Too Fast","OK")),IF(_xlpm.timeStr="NT","NT","Invalid Format"))))</f>
        <v/>
      </c>
      <c r="AJ55" s="12" t="str" cm="1">
        <f t="array" ref="AJ55">IF(OR($AA55=0,Q55=""),"",_xlfn.LET(_xlpm.timeStr,SUBSTITUTE(Q55,".",""),_xlpm.LLT,IF(Entry!$H55="Boy",INDEX(maleQT,AI$22*2+1,$AA55)*1,INDEX(femaleQT,AI$22*2+1,$AA55)*1),_xlpm.ULT,IF(Entry!$H55="Boy",INDEX(maleQT,AI$22*2+2,$AA55)*1,INDEX(femaleQT,AI$22*2+2,$AA55)*1),_xlpm.time,_xlpm.timeStr*1,IF(AND(LEN(_xlpm.timeStr)=6,LEN(Q55)-LEN(_xlpm.timeStr)=2),IF(_xlpm.time&gt;_xlpm.LLT,"Too Slow",IF(_xlpm.time&lt;_xlpm.ULT,"Too Fast","OK")),IF(_xlpm.timeStr="NT","NT","Invalid Format"))))</f>
        <v/>
      </c>
      <c r="AK55" s="12" t="str" cm="1">
        <f t="array" ref="AK55">IF(OR($AA55=0,R55=""),"",_xlfn.LET(_xlpm.timeStr,SUBSTITUTE(R55,".",""),_xlpm.LLT,IF(Entry!$H55="Boy",INDEX(maleQT,AJ$22*2+1,$AA55)*1,INDEX(femaleQT,AJ$22*2+1,$AA55)*1),_xlpm.ULT,IF(Entry!$H55="Boy",INDEX(maleQT,AJ$22*2+2,$AA55)*1,INDEX(femaleQT,AJ$22*2+2,$AA55)*1),_xlpm.time,_xlpm.timeStr*1,IF(AND(LEN(_xlpm.timeStr)=6,LEN(R55)-LEN(_xlpm.timeStr)=2),IF(_xlpm.time&gt;_xlpm.LLT,"Too Slow",IF(_xlpm.time&lt;_xlpm.ULT,"Too Fast","OK")),IF(_xlpm.timeStr="NT","NT","Invalid Format"))))</f>
        <v/>
      </c>
      <c r="AL55" s="12" t="str" cm="1">
        <f t="array" ref="AL55">IF(OR($AA55=0,S55=""),"",_xlfn.LET(_xlpm.timeStr,SUBSTITUTE(S55,".",""),_xlpm.LLT,IF(Entry!$H55="Boy",INDEX(maleQT,AK$22*2+1,$AA55)*1,INDEX(femaleQT,AK$22*2+1,$AA55)*1),_xlpm.ULT,IF(Entry!$H55="Boy",INDEX(maleQT,AK$22*2+2,$AA55)*1,INDEX(femaleQT,AK$22*2+2,$AA55)*1),_xlpm.time,_xlpm.timeStr*1,IF(AND(LEN(_xlpm.timeStr)=6,LEN(S55)-LEN(_xlpm.timeStr)=2),IF(_xlpm.time&gt;_xlpm.LLT,"Too Slow",IF(_xlpm.time&lt;_xlpm.ULT,"Too Fast","OK")),IF(_xlpm.timeStr="NT","NT","Invalid Format"))))</f>
        <v/>
      </c>
      <c r="AM55" s="12" t="str" cm="1">
        <f t="array" ref="AM55">IF(OR($AA55=0,T55=""),"",_xlfn.LET(_xlpm.timeStr,SUBSTITUTE(T55,".",""),_xlpm.LLT,IF(Entry!$H55="Boy",INDEX(maleQT,AL$22*2+1,$AA55)*1,INDEX(femaleQT,AL$22*2+1,$AA55)*1),_xlpm.ULT,IF(Entry!$H55="Boy",INDEX(maleQT,AL$22*2+2,$AA55)*1,INDEX(femaleQT,AL$22*2+2,$AA55)*1),_xlpm.time,_xlpm.timeStr*1,IF(AND(LEN(_xlpm.timeStr)=6,LEN(T55)-LEN(_xlpm.timeStr)=2),IF(_xlpm.time&gt;_xlpm.LLT,"Too Slow",IF(_xlpm.time&lt;_xlpm.ULT,"Too Fast","OK")),IF(_xlpm.timeStr="NT","NT","Invalid Format"))))</f>
        <v/>
      </c>
      <c r="AN55" s="12" t="str" cm="1">
        <f t="array" ref="AN55">IF(OR($AA55=0,U55=""),"",_xlfn.LET(_xlpm.timeStr,SUBSTITUTE(U55,".",""),_xlpm.LLT,IF(Entry!$H55="Boy",INDEX(maleQT,AM$22*2+1,$AA55)*1,INDEX(femaleQT,AM$22*2+1,$AA55)*1),_xlpm.ULT,IF(Entry!$H55="Boy",INDEX(maleQT,AM$22*2+2,$AA55)*1,INDEX(femaleQT,AM$22*2+2,$AA55)*1),_xlpm.time,_xlpm.timeStr*1,IF(AND(LEN(_xlpm.timeStr)=6,LEN(U55)-LEN(_xlpm.timeStr)=2),IF(_xlpm.time&gt;_xlpm.LLT,"Too Slow",IF(_xlpm.time&lt;_xlpm.ULT,"Too Fast","OK")),IF(_xlpm.timeStr="NT","NT","Invalid Format"))))</f>
        <v/>
      </c>
      <c r="AO55" s="12" t="str" cm="1">
        <f t="array" ref="AO55">IF(OR($AA55=0,V55=""),"",_xlfn.LET(_xlpm.timeStr,SUBSTITUTE(V55,".",""),_xlpm.LLT,IF(Entry!$H55="Boy",INDEX(maleQT,AN$22*2+1,$AA55)*1,INDEX(femaleQT,AN$22*2+1,$AA55)*1),_xlpm.ULT,IF(Entry!$H55="Boy",INDEX(maleQT,AN$22*2+2,$AA55)*1,INDEX(femaleQT,AN$22*2+2,$AA55)*1),_xlpm.time,_xlpm.timeStr*1,IF(AND(LEN(_xlpm.timeStr)=6,LEN(V55)-LEN(_xlpm.timeStr)=2),IF(_xlpm.time&gt;_xlpm.LLT,"Too Slow",IF(_xlpm.time&lt;_xlpm.ULT,"Too Fast","OK")),IF(_xlpm.timeStr="NT","NT","Invalid Format"))))</f>
        <v/>
      </c>
      <c r="AP55" s="12" t="str" cm="1">
        <f t="array" ref="AP55">IF(OR($AA55=0,W55=""),"",_xlfn.LET(_xlpm.timeStr,SUBSTITUTE(W55,".",""),_xlpm.LLT,IF(Entry!$H55="Boy",INDEX(maleQT,AO$22*2+1,$AA55)*1,INDEX(femaleQT,AO$22*2+1,$AA55)*1),_xlpm.ULT,IF(Entry!$H55="Boy",INDEX(maleQT,AO$22*2+2,$AA55)*1,INDEX(femaleQT,AO$22*2+2,$AA55)*1),_xlpm.time,_xlpm.timeStr*1,IF(AND(LEN(_xlpm.timeStr)=6,LEN(W55)-LEN(_xlpm.timeStr)=2),IF(_xlpm.time&gt;_xlpm.LLT,"Too Slow",IF(_xlpm.time&lt;_xlpm.ULT,"Too Fast","OK")),IF(_xlpm.timeStr="NT","NT","Invalid Format"))))</f>
        <v/>
      </c>
    </row>
    <row r="56" spans="1:42" x14ac:dyDescent="0.55000000000000004">
      <c r="A56" s="22" t="str">
        <f t="shared" ref="A56:A87" si="36">IF(B56="","",IF(X56="ERROR","ERROR","OK ["&amp;COUNTA(I56:W56)&amp;" swims - £"&amp;TEXT(COUNTA(I56:W56)*fee,"00.00")&amp;"]"))</f>
        <v/>
      </c>
      <c r="B56" s="22" t="str">
        <f t="shared" si="34"/>
        <v/>
      </c>
      <c r="C56" s="1"/>
      <c r="D56" s="1"/>
      <c r="E56" s="1"/>
      <c r="F56" s="1"/>
      <c r="G56" s="24"/>
      <c r="H56" s="1"/>
      <c r="I56" s="25"/>
      <c r="J56" s="25"/>
      <c r="K56" s="25"/>
      <c r="L56" s="25"/>
      <c r="M56" s="25"/>
      <c r="N56" s="25"/>
      <c r="O56" s="25"/>
      <c r="P56" s="25"/>
      <c r="Q56" s="25"/>
      <c r="R56" s="25"/>
      <c r="S56" s="25"/>
      <c r="T56" s="25"/>
      <c r="U56" s="25"/>
      <c r="V56" s="25"/>
      <c r="W56" s="25"/>
      <c r="X56" s="12" t="str">
        <f t="shared" si="35"/>
        <v/>
      </c>
      <c r="Y56" s="12" t="str">
        <f t="shared" ref="Y56:Y87" si="37">IF(ISBLANK(G56),"",YEAR(DoI)-YEAR(G56)+IF(DoI&lt;DATE(YEAR(DoI),MONTH(G56),DAY(G56)),-1,0))</f>
        <v/>
      </c>
      <c r="Z56" s="12" t="str">
        <f t="shared" ref="Z56:Z87" si="38">IF(ISBLANK(G56),"",VLOOKUP(Y56,AgeCheck,3,TRUE))</f>
        <v/>
      </c>
      <c r="AA56" s="12" t="str">
        <f t="shared" ref="AA56:AA87" si="39">IF(ISBLANK(G56),"",VLOOKUP(Y56,AgeCheck,2,TRUE))</f>
        <v/>
      </c>
      <c r="AB56" s="12" t="str" cm="1">
        <f t="array" ref="AB56">IF(OR($AA56=0,I56=""),"",_xlfn.LET(_xlpm.timeStr,SUBSTITUTE(I56,".",""),_xlpm.LLT,IF(Entry!$H56="Boy",INDEX(maleQT,AA$22*2+1,$AA56)*1,INDEX(femaleQT,AA$22*2+1,$AA56)*1),_xlpm.ULT,IF(Entry!$H56="Boy",INDEX(maleQT,AA$22*2+2,$AA56)*1,INDEX(femaleQT,AA$22*2+2,$AA56)*1),_xlpm.time,_xlpm.timeStr*1,IF(AND(LEN(_xlpm.timeStr)=6,LEN(I56)-LEN(_xlpm.timeStr)=2),IF(_xlpm.time&gt;_xlpm.LLT,"Too Slow",IF(_xlpm.time&lt;_xlpm.ULT,"Too Fast","OK")),IF(_xlpm.timeStr="NT","NT","Invalid Format"))))</f>
        <v/>
      </c>
      <c r="AC56" s="12" t="str" cm="1">
        <f t="array" ref="AC56">IF(OR($AA56=0,J56=""),"",_xlfn.LET(_xlpm.timeStr,SUBSTITUTE(J56,".",""),_xlpm.LLT,IF(Entry!$H56="Boy",INDEX(maleQT,AB$22*2+1,$AA56)*1,INDEX(femaleQT,AB$22*2+1,$AA56)*1),_xlpm.ULT,IF(Entry!$H56="Boy",INDEX(maleQT,AB$22*2+2,$AA56)*1,INDEX(femaleQT,AB$22*2+2,$AA56)*1),_xlpm.time,_xlpm.timeStr*1,IF(AND(LEN(_xlpm.timeStr)=6,LEN(J56)-LEN(_xlpm.timeStr)=2),IF(_xlpm.time&gt;_xlpm.LLT,"Too Slow",IF(_xlpm.time&lt;_xlpm.ULT,"Too Fast","OK")),IF(_xlpm.timeStr="NT","NT","Invalid Format"))))</f>
        <v/>
      </c>
      <c r="AD56" s="12" t="str" cm="1">
        <f t="array" ref="AD56">IF(OR($AA56=0,K56=""),"",_xlfn.LET(_xlpm.timeStr,SUBSTITUTE(K56,".",""),_xlpm.LLT,IF(Entry!$H56="Boy",INDEX(maleQT,AC$22*2+1,$AA56)*1,INDEX(femaleQT,AC$22*2+1,$AA56)*1),_xlpm.ULT,IF(Entry!$H56="Boy",INDEX(maleQT,AC$22*2+2,$AA56)*1,INDEX(femaleQT,AC$22*2+2,$AA56)*1),_xlpm.time,_xlpm.timeStr*1,IF(AND(LEN(_xlpm.timeStr)=6,LEN(K56)-LEN(_xlpm.timeStr)=2),IF(_xlpm.time&gt;_xlpm.LLT,"Too Slow",IF(_xlpm.time&lt;_xlpm.ULT,"Too Fast","OK")),IF(_xlpm.timeStr="NT","NT","Invalid Format"))))</f>
        <v/>
      </c>
      <c r="AE56" s="12" t="str" cm="1">
        <f t="array" ref="AE56">IF(OR($AA56=0,L56=""),"",_xlfn.LET(_xlpm.timeStr,SUBSTITUTE(L56,".",""),_xlpm.LLT,IF(Entry!$H56="Boy",INDEX(maleQT,AD$22*2+1,$AA56)*1,INDEX(femaleQT,AD$22*2+1,$AA56)*1),_xlpm.ULT,IF(Entry!$H56="Boy",INDEX(maleQT,AD$22*2+2,$AA56)*1,INDEX(femaleQT,AD$22*2+2,$AA56)*1),_xlpm.time,_xlpm.timeStr*1,IF(AND(LEN(_xlpm.timeStr)=6,LEN(L56)-LEN(_xlpm.timeStr)=2),IF(_xlpm.time&gt;_xlpm.LLT,"Too Slow",IF(_xlpm.time&lt;_xlpm.ULT,"Too Fast","OK")),IF(_xlpm.timeStr="NT","NT","Invalid Format"))))</f>
        <v/>
      </c>
      <c r="AF56" s="12" t="str" cm="1">
        <f t="array" ref="AF56">IF(OR($AA56=0,M56=""),"",_xlfn.LET(_xlpm.timeStr,SUBSTITUTE(M56,".",""),_xlpm.LLT,IF(Entry!$H56="Boy",INDEX(maleQT,AE$22*2+1,$AA56)*1,INDEX(femaleQT,AE$22*2+1,$AA56)*1),_xlpm.ULT,IF(Entry!$H56="Boy",INDEX(maleQT,AE$22*2+2,$AA56)*1,INDEX(femaleQT,AE$22*2+2,$AA56)*1),_xlpm.time,_xlpm.timeStr*1,IF(AND(LEN(_xlpm.timeStr)=6,LEN(M56)-LEN(_xlpm.timeStr)=2),IF(_xlpm.time&gt;_xlpm.LLT,"Too Slow",IF(_xlpm.time&lt;_xlpm.ULT,"Too Fast","OK")),IF(_xlpm.timeStr="NT","NT","Invalid Format"))))</f>
        <v/>
      </c>
      <c r="AG56" s="12" t="str" cm="1">
        <f t="array" ref="AG56">IF(OR($AA56=0,N56=""),"",_xlfn.LET(_xlpm.timeStr,SUBSTITUTE(N56,".",""),_xlpm.LLT,IF(Entry!$H56="Boy",INDEX(maleQT,AF$22*2+1,$AA56)*1,INDEX(femaleQT,AF$22*2+1,$AA56)*1),_xlpm.ULT,IF(Entry!$H56="Boy",INDEX(maleQT,AF$22*2+2,$AA56)*1,INDEX(femaleQT,AF$22*2+2,$AA56)*1),_xlpm.time,_xlpm.timeStr*1,IF(AND(LEN(_xlpm.timeStr)=6,LEN(N56)-LEN(_xlpm.timeStr)=2),IF(_xlpm.time&gt;_xlpm.LLT,"Too Slow",IF(_xlpm.time&lt;_xlpm.ULT,"Too Fast","OK")),IF(_xlpm.timeStr="NT","NT","Invalid Format"))))</f>
        <v/>
      </c>
      <c r="AH56" s="12" t="str" cm="1">
        <f t="array" ref="AH56">IF(OR($AA56=0,O56=""),"",_xlfn.LET(_xlpm.timeStr,SUBSTITUTE(O56,".",""),_xlpm.LLT,IF(Entry!$H56="Boy",INDEX(maleQT,AG$22*2+1,$AA56)*1,INDEX(femaleQT,AG$22*2+1,$AA56)*1),_xlpm.ULT,IF(Entry!$H56="Boy",INDEX(maleQT,AG$22*2+2,$AA56)*1,INDEX(femaleQT,AG$22*2+2,$AA56)*1),_xlpm.time,_xlpm.timeStr*1,IF(AND(LEN(_xlpm.timeStr)=6,LEN(O56)-LEN(_xlpm.timeStr)=2),IF(_xlpm.time&gt;_xlpm.LLT,"Too Slow",IF(_xlpm.time&lt;_xlpm.ULT,"Too Fast","OK")),IF(_xlpm.timeStr="NT","NT","Invalid Format"))))</f>
        <v/>
      </c>
      <c r="AI56" s="12" t="str" cm="1">
        <f t="array" ref="AI56">IF(OR($AA56=0,P56=""),"",_xlfn.LET(_xlpm.timeStr,SUBSTITUTE(P56,".",""),_xlpm.LLT,IF(Entry!$H56="Boy",INDEX(maleQT,AH$22*2+1,$AA56)*1,INDEX(femaleQT,AH$22*2+1,$AA56)*1),_xlpm.ULT,IF(Entry!$H56="Boy",INDEX(maleQT,AH$22*2+2,$AA56)*1,INDEX(femaleQT,AH$22*2+2,$AA56)*1),_xlpm.time,_xlpm.timeStr*1,IF(AND(LEN(_xlpm.timeStr)=6,LEN(P56)-LEN(_xlpm.timeStr)=2),IF(_xlpm.time&gt;_xlpm.LLT,"Too Slow",IF(_xlpm.time&lt;_xlpm.ULT,"Too Fast","OK")),IF(_xlpm.timeStr="NT","NT","Invalid Format"))))</f>
        <v/>
      </c>
      <c r="AJ56" s="12" t="str" cm="1">
        <f t="array" ref="AJ56">IF(OR($AA56=0,Q56=""),"",_xlfn.LET(_xlpm.timeStr,SUBSTITUTE(Q56,".",""),_xlpm.LLT,IF(Entry!$H56="Boy",INDEX(maleQT,AI$22*2+1,$AA56)*1,INDEX(femaleQT,AI$22*2+1,$AA56)*1),_xlpm.ULT,IF(Entry!$H56="Boy",INDEX(maleQT,AI$22*2+2,$AA56)*1,INDEX(femaleQT,AI$22*2+2,$AA56)*1),_xlpm.time,_xlpm.timeStr*1,IF(AND(LEN(_xlpm.timeStr)=6,LEN(Q56)-LEN(_xlpm.timeStr)=2),IF(_xlpm.time&gt;_xlpm.LLT,"Too Slow",IF(_xlpm.time&lt;_xlpm.ULT,"Too Fast","OK")),IF(_xlpm.timeStr="NT","NT","Invalid Format"))))</f>
        <v/>
      </c>
      <c r="AK56" s="12" t="str" cm="1">
        <f t="array" ref="AK56">IF(OR($AA56=0,R56=""),"",_xlfn.LET(_xlpm.timeStr,SUBSTITUTE(R56,".",""),_xlpm.LLT,IF(Entry!$H56="Boy",INDEX(maleQT,AJ$22*2+1,$AA56)*1,INDEX(femaleQT,AJ$22*2+1,$AA56)*1),_xlpm.ULT,IF(Entry!$H56="Boy",INDEX(maleQT,AJ$22*2+2,$AA56)*1,INDEX(femaleQT,AJ$22*2+2,$AA56)*1),_xlpm.time,_xlpm.timeStr*1,IF(AND(LEN(_xlpm.timeStr)=6,LEN(R56)-LEN(_xlpm.timeStr)=2),IF(_xlpm.time&gt;_xlpm.LLT,"Too Slow",IF(_xlpm.time&lt;_xlpm.ULT,"Too Fast","OK")),IF(_xlpm.timeStr="NT","NT","Invalid Format"))))</f>
        <v/>
      </c>
      <c r="AL56" s="12" t="str" cm="1">
        <f t="array" ref="AL56">IF(OR($AA56=0,S56=""),"",_xlfn.LET(_xlpm.timeStr,SUBSTITUTE(S56,".",""),_xlpm.LLT,IF(Entry!$H56="Boy",INDEX(maleQT,AK$22*2+1,$AA56)*1,INDEX(femaleQT,AK$22*2+1,$AA56)*1),_xlpm.ULT,IF(Entry!$H56="Boy",INDEX(maleQT,AK$22*2+2,$AA56)*1,INDEX(femaleQT,AK$22*2+2,$AA56)*1),_xlpm.time,_xlpm.timeStr*1,IF(AND(LEN(_xlpm.timeStr)=6,LEN(S56)-LEN(_xlpm.timeStr)=2),IF(_xlpm.time&gt;_xlpm.LLT,"Too Slow",IF(_xlpm.time&lt;_xlpm.ULT,"Too Fast","OK")),IF(_xlpm.timeStr="NT","NT","Invalid Format"))))</f>
        <v/>
      </c>
      <c r="AM56" s="12" t="str" cm="1">
        <f t="array" ref="AM56">IF(OR($AA56=0,T56=""),"",_xlfn.LET(_xlpm.timeStr,SUBSTITUTE(T56,".",""),_xlpm.LLT,IF(Entry!$H56="Boy",INDEX(maleQT,AL$22*2+1,$AA56)*1,INDEX(femaleQT,AL$22*2+1,$AA56)*1),_xlpm.ULT,IF(Entry!$H56="Boy",INDEX(maleQT,AL$22*2+2,$AA56)*1,INDEX(femaleQT,AL$22*2+2,$AA56)*1),_xlpm.time,_xlpm.timeStr*1,IF(AND(LEN(_xlpm.timeStr)=6,LEN(T56)-LEN(_xlpm.timeStr)=2),IF(_xlpm.time&gt;_xlpm.LLT,"Too Slow",IF(_xlpm.time&lt;_xlpm.ULT,"Too Fast","OK")),IF(_xlpm.timeStr="NT","NT","Invalid Format"))))</f>
        <v/>
      </c>
      <c r="AN56" s="12" t="str" cm="1">
        <f t="array" ref="AN56">IF(OR($AA56=0,U56=""),"",_xlfn.LET(_xlpm.timeStr,SUBSTITUTE(U56,".",""),_xlpm.LLT,IF(Entry!$H56="Boy",INDEX(maleQT,AM$22*2+1,$AA56)*1,INDEX(femaleQT,AM$22*2+1,$AA56)*1),_xlpm.ULT,IF(Entry!$H56="Boy",INDEX(maleQT,AM$22*2+2,$AA56)*1,INDEX(femaleQT,AM$22*2+2,$AA56)*1),_xlpm.time,_xlpm.timeStr*1,IF(AND(LEN(_xlpm.timeStr)=6,LEN(U56)-LEN(_xlpm.timeStr)=2),IF(_xlpm.time&gt;_xlpm.LLT,"Too Slow",IF(_xlpm.time&lt;_xlpm.ULT,"Too Fast","OK")),IF(_xlpm.timeStr="NT","NT","Invalid Format"))))</f>
        <v/>
      </c>
      <c r="AO56" s="12" t="str" cm="1">
        <f t="array" ref="AO56">IF(OR($AA56=0,V56=""),"",_xlfn.LET(_xlpm.timeStr,SUBSTITUTE(V56,".",""),_xlpm.LLT,IF(Entry!$H56="Boy",INDEX(maleQT,AN$22*2+1,$AA56)*1,INDEX(femaleQT,AN$22*2+1,$AA56)*1),_xlpm.ULT,IF(Entry!$H56="Boy",INDEX(maleQT,AN$22*2+2,$AA56)*1,INDEX(femaleQT,AN$22*2+2,$AA56)*1),_xlpm.time,_xlpm.timeStr*1,IF(AND(LEN(_xlpm.timeStr)=6,LEN(V56)-LEN(_xlpm.timeStr)=2),IF(_xlpm.time&gt;_xlpm.LLT,"Too Slow",IF(_xlpm.time&lt;_xlpm.ULT,"Too Fast","OK")),IF(_xlpm.timeStr="NT","NT","Invalid Format"))))</f>
        <v/>
      </c>
      <c r="AP56" s="12" t="str" cm="1">
        <f t="array" ref="AP56">IF(OR($AA56=0,W56=""),"",_xlfn.LET(_xlpm.timeStr,SUBSTITUTE(W56,".",""),_xlpm.LLT,IF(Entry!$H56="Boy",INDEX(maleQT,AO$22*2+1,$AA56)*1,INDEX(femaleQT,AO$22*2+1,$AA56)*1),_xlpm.ULT,IF(Entry!$H56="Boy",INDEX(maleQT,AO$22*2+2,$AA56)*1,INDEX(femaleQT,AO$22*2+2,$AA56)*1),_xlpm.time,_xlpm.timeStr*1,IF(AND(LEN(_xlpm.timeStr)=6,LEN(W56)-LEN(_xlpm.timeStr)=2),IF(_xlpm.time&gt;_xlpm.LLT,"Too Slow",IF(_xlpm.time&lt;_xlpm.ULT,"Too Fast","OK")),IF(_xlpm.timeStr="NT","NT","Invalid Format"))))</f>
        <v/>
      </c>
    </row>
    <row r="57" spans="1:42" x14ac:dyDescent="0.55000000000000004">
      <c r="A57" s="22" t="str">
        <f t="shared" si="36"/>
        <v/>
      </c>
      <c r="B57" s="22" t="str">
        <f t="shared" ref="B57:B88" si="40">IF(LEN(_xlfn.CONCAT(C57:W57))=0,"",B56+1)</f>
        <v/>
      </c>
      <c r="C57" s="1"/>
      <c r="D57" s="1"/>
      <c r="E57" s="1"/>
      <c r="F57" s="1"/>
      <c r="G57" s="24"/>
      <c r="H57" s="1"/>
      <c r="I57" s="25"/>
      <c r="J57" s="25"/>
      <c r="K57" s="25"/>
      <c r="L57" s="25"/>
      <c r="M57" s="25"/>
      <c r="N57" s="25"/>
      <c r="O57" s="25"/>
      <c r="P57" s="25"/>
      <c r="Q57" s="25"/>
      <c r="R57" s="25"/>
      <c r="S57" s="25"/>
      <c r="T57" s="25"/>
      <c r="U57" s="25"/>
      <c r="V57" s="25"/>
      <c r="W57" s="25"/>
      <c r="X57" s="12" t="str">
        <f t="shared" si="35"/>
        <v/>
      </c>
      <c r="Y57" s="12" t="str">
        <f t="shared" si="37"/>
        <v/>
      </c>
      <c r="Z57" s="12" t="str">
        <f t="shared" si="38"/>
        <v/>
      </c>
      <c r="AA57" s="12" t="str">
        <f t="shared" si="39"/>
        <v/>
      </c>
      <c r="AB57" s="12" t="str" cm="1">
        <f t="array" ref="AB57">IF(OR($AA57=0,I57=""),"",_xlfn.LET(_xlpm.timeStr,SUBSTITUTE(I57,".",""),_xlpm.LLT,IF(Entry!$H57="Boy",INDEX(maleQT,AA$22*2+1,$AA57)*1,INDEX(femaleQT,AA$22*2+1,$AA57)*1),_xlpm.ULT,IF(Entry!$H57="Boy",INDEX(maleQT,AA$22*2+2,$AA57)*1,INDEX(femaleQT,AA$22*2+2,$AA57)*1),_xlpm.time,_xlpm.timeStr*1,IF(AND(LEN(_xlpm.timeStr)=6,LEN(I57)-LEN(_xlpm.timeStr)=2),IF(_xlpm.time&gt;_xlpm.LLT,"Too Slow",IF(_xlpm.time&lt;_xlpm.ULT,"Too Fast","OK")),IF(_xlpm.timeStr="NT","NT","Invalid Format"))))</f>
        <v/>
      </c>
      <c r="AC57" s="12" t="str" cm="1">
        <f t="array" ref="AC57">IF(OR($AA57=0,J57=""),"",_xlfn.LET(_xlpm.timeStr,SUBSTITUTE(J57,".",""),_xlpm.LLT,IF(Entry!$H57="Boy",INDEX(maleQT,AB$22*2+1,$AA57)*1,INDEX(femaleQT,AB$22*2+1,$AA57)*1),_xlpm.ULT,IF(Entry!$H57="Boy",INDEX(maleQT,AB$22*2+2,$AA57)*1,INDEX(femaleQT,AB$22*2+2,$AA57)*1),_xlpm.time,_xlpm.timeStr*1,IF(AND(LEN(_xlpm.timeStr)=6,LEN(J57)-LEN(_xlpm.timeStr)=2),IF(_xlpm.time&gt;_xlpm.LLT,"Too Slow",IF(_xlpm.time&lt;_xlpm.ULT,"Too Fast","OK")),IF(_xlpm.timeStr="NT","NT","Invalid Format"))))</f>
        <v/>
      </c>
      <c r="AD57" s="12" t="str" cm="1">
        <f t="array" ref="AD57">IF(OR($AA57=0,K57=""),"",_xlfn.LET(_xlpm.timeStr,SUBSTITUTE(K57,".",""),_xlpm.LLT,IF(Entry!$H57="Boy",INDEX(maleQT,AC$22*2+1,$AA57)*1,INDEX(femaleQT,AC$22*2+1,$AA57)*1),_xlpm.ULT,IF(Entry!$H57="Boy",INDEX(maleQT,AC$22*2+2,$AA57)*1,INDEX(femaleQT,AC$22*2+2,$AA57)*1),_xlpm.time,_xlpm.timeStr*1,IF(AND(LEN(_xlpm.timeStr)=6,LEN(K57)-LEN(_xlpm.timeStr)=2),IF(_xlpm.time&gt;_xlpm.LLT,"Too Slow",IF(_xlpm.time&lt;_xlpm.ULT,"Too Fast","OK")),IF(_xlpm.timeStr="NT","NT","Invalid Format"))))</f>
        <v/>
      </c>
      <c r="AE57" s="12" t="str" cm="1">
        <f t="array" ref="AE57">IF(OR($AA57=0,L57=""),"",_xlfn.LET(_xlpm.timeStr,SUBSTITUTE(L57,".",""),_xlpm.LLT,IF(Entry!$H57="Boy",INDEX(maleQT,AD$22*2+1,$AA57)*1,INDEX(femaleQT,AD$22*2+1,$AA57)*1),_xlpm.ULT,IF(Entry!$H57="Boy",INDEX(maleQT,AD$22*2+2,$AA57)*1,INDEX(femaleQT,AD$22*2+2,$AA57)*1),_xlpm.time,_xlpm.timeStr*1,IF(AND(LEN(_xlpm.timeStr)=6,LEN(L57)-LEN(_xlpm.timeStr)=2),IF(_xlpm.time&gt;_xlpm.LLT,"Too Slow",IF(_xlpm.time&lt;_xlpm.ULT,"Too Fast","OK")),IF(_xlpm.timeStr="NT","NT","Invalid Format"))))</f>
        <v/>
      </c>
      <c r="AF57" s="12" t="str" cm="1">
        <f t="array" ref="AF57">IF(OR($AA57=0,M57=""),"",_xlfn.LET(_xlpm.timeStr,SUBSTITUTE(M57,".",""),_xlpm.LLT,IF(Entry!$H57="Boy",INDEX(maleQT,AE$22*2+1,$AA57)*1,INDEX(femaleQT,AE$22*2+1,$AA57)*1),_xlpm.ULT,IF(Entry!$H57="Boy",INDEX(maleQT,AE$22*2+2,$AA57)*1,INDEX(femaleQT,AE$22*2+2,$AA57)*1),_xlpm.time,_xlpm.timeStr*1,IF(AND(LEN(_xlpm.timeStr)=6,LEN(M57)-LEN(_xlpm.timeStr)=2),IF(_xlpm.time&gt;_xlpm.LLT,"Too Slow",IF(_xlpm.time&lt;_xlpm.ULT,"Too Fast","OK")),IF(_xlpm.timeStr="NT","NT","Invalid Format"))))</f>
        <v/>
      </c>
      <c r="AG57" s="12" t="str" cm="1">
        <f t="array" ref="AG57">IF(OR($AA57=0,N57=""),"",_xlfn.LET(_xlpm.timeStr,SUBSTITUTE(N57,".",""),_xlpm.LLT,IF(Entry!$H57="Boy",INDEX(maleQT,AF$22*2+1,$AA57)*1,INDEX(femaleQT,AF$22*2+1,$AA57)*1),_xlpm.ULT,IF(Entry!$H57="Boy",INDEX(maleQT,AF$22*2+2,$AA57)*1,INDEX(femaleQT,AF$22*2+2,$AA57)*1),_xlpm.time,_xlpm.timeStr*1,IF(AND(LEN(_xlpm.timeStr)=6,LEN(N57)-LEN(_xlpm.timeStr)=2),IF(_xlpm.time&gt;_xlpm.LLT,"Too Slow",IF(_xlpm.time&lt;_xlpm.ULT,"Too Fast","OK")),IF(_xlpm.timeStr="NT","NT","Invalid Format"))))</f>
        <v/>
      </c>
      <c r="AH57" s="12" t="str" cm="1">
        <f t="array" ref="AH57">IF(OR($AA57=0,O57=""),"",_xlfn.LET(_xlpm.timeStr,SUBSTITUTE(O57,".",""),_xlpm.LLT,IF(Entry!$H57="Boy",INDEX(maleQT,AG$22*2+1,$AA57)*1,INDEX(femaleQT,AG$22*2+1,$AA57)*1),_xlpm.ULT,IF(Entry!$H57="Boy",INDEX(maleQT,AG$22*2+2,$AA57)*1,INDEX(femaleQT,AG$22*2+2,$AA57)*1),_xlpm.time,_xlpm.timeStr*1,IF(AND(LEN(_xlpm.timeStr)=6,LEN(O57)-LEN(_xlpm.timeStr)=2),IF(_xlpm.time&gt;_xlpm.LLT,"Too Slow",IF(_xlpm.time&lt;_xlpm.ULT,"Too Fast","OK")),IF(_xlpm.timeStr="NT","NT","Invalid Format"))))</f>
        <v/>
      </c>
      <c r="AI57" s="12" t="str" cm="1">
        <f t="array" ref="AI57">IF(OR($AA57=0,P57=""),"",_xlfn.LET(_xlpm.timeStr,SUBSTITUTE(P57,".",""),_xlpm.LLT,IF(Entry!$H57="Boy",INDEX(maleQT,AH$22*2+1,$AA57)*1,INDEX(femaleQT,AH$22*2+1,$AA57)*1),_xlpm.ULT,IF(Entry!$H57="Boy",INDEX(maleQT,AH$22*2+2,$AA57)*1,INDEX(femaleQT,AH$22*2+2,$AA57)*1),_xlpm.time,_xlpm.timeStr*1,IF(AND(LEN(_xlpm.timeStr)=6,LEN(P57)-LEN(_xlpm.timeStr)=2),IF(_xlpm.time&gt;_xlpm.LLT,"Too Slow",IF(_xlpm.time&lt;_xlpm.ULT,"Too Fast","OK")),IF(_xlpm.timeStr="NT","NT","Invalid Format"))))</f>
        <v/>
      </c>
      <c r="AJ57" s="12" t="str" cm="1">
        <f t="array" ref="AJ57">IF(OR($AA57=0,Q57=""),"",_xlfn.LET(_xlpm.timeStr,SUBSTITUTE(Q57,".",""),_xlpm.LLT,IF(Entry!$H57="Boy",INDEX(maleQT,AI$22*2+1,$AA57)*1,INDEX(femaleQT,AI$22*2+1,$AA57)*1),_xlpm.ULT,IF(Entry!$H57="Boy",INDEX(maleQT,AI$22*2+2,$AA57)*1,INDEX(femaleQT,AI$22*2+2,$AA57)*1),_xlpm.time,_xlpm.timeStr*1,IF(AND(LEN(_xlpm.timeStr)=6,LEN(Q57)-LEN(_xlpm.timeStr)=2),IF(_xlpm.time&gt;_xlpm.LLT,"Too Slow",IF(_xlpm.time&lt;_xlpm.ULT,"Too Fast","OK")),IF(_xlpm.timeStr="NT","NT","Invalid Format"))))</f>
        <v/>
      </c>
      <c r="AK57" s="12" t="str" cm="1">
        <f t="array" ref="AK57">IF(OR($AA57=0,R57=""),"",_xlfn.LET(_xlpm.timeStr,SUBSTITUTE(R57,".",""),_xlpm.LLT,IF(Entry!$H57="Boy",INDEX(maleQT,AJ$22*2+1,$AA57)*1,INDEX(femaleQT,AJ$22*2+1,$AA57)*1),_xlpm.ULT,IF(Entry!$H57="Boy",INDEX(maleQT,AJ$22*2+2,$AA57)*1,INDEX(femaleQT,AJ$22*2+2,$AA57)*1),_xlpm.time,_xlpm.timeStr*1,IF(AND(LEN(_xlpm.timeStr)=6,LEN(R57)-LEN(_xlpm.timeStr)=2),IF(_xlpm.time&gt;_xlpm.LLT,"Too Slow",IF(_xlpm.time&lt;_xlpm.ULT,"Too Fast","OK")),IF(_xlpm.timeStr="NT","NT","Invalid Format"))))</f>
        <v/>
      </c>
      <c r="AL57" s="12" t="str" cm="1">
        <f t="array" ref="AL57">IF(OR($AA57=0,S57=""),"",_xlfn.LET(_xlpm.timeStr,SUBSTITUTE(S57,".",""),_xlpm.LLT,IF(Entry!$H57="Boy",INDEX(maleQT,AK$22*2+1,$AA57)*1,INDEX(femaleQT,AK$22*2+1,$AA57)*1),_xlpm.ULT,IF(Entry!$H57="Boy",INDEX(maleQT,AK$22*2+2,$AA57)*1,INDEX(femaleQT,AK$22*2+2,$AA57)*1),_xlpm.time,_xlpm.timeStr*1,IF(AND(LEN(_xlpm.timeStr)=6,LEN(S57)-LEN(_xlpm.timeStr)=2),IF(_xlpm.time&gt;_xlpm.LLT,"Too Slow",IF(_xlpm.time&lt;_xlpm.ULT,"Too Fast","OK")),IF(_xlpm.timeStr="NT","NT","Invalid Format"))))</f>
        <v/>
      </c>
      <c r="AM57" s="12" t="str" cm="1">
        <f t="array" ref="AM57">IF(OR($AA57=0,T57=""),"",_xlfn.LET(_xlpm.timeStr,SUBSTITUTE(T57,".",""),_xlpm.LLT,IF(Entry!$H57="Boy",INDEX(maleQT,AL$22*2+1,$AA57)*1,INDEX(femaleQT,AL$22*2+1,$AA57)*1),_xlpm.ULT,IF(Entry!$H57="Boy",INDEX(maleQT,AL$22*2+2,$AA57)*1,INDEX(femaleQT,AL$22*2+2,$AA57)*1),_xlpm.time,_xlpm.timeStr*1,IF(AND(LEN(_xlpm.timeStr)=6,LEN(T57)-LEN(_xlpm.timeStr)=2),IF(_xlpm.time&gt;_xlpm.LLT,"Too Slow",IF(_xlpm.time&lt;_xlpm.ULT,"Too Fast","OK")),IF(_xlpm.timeStr="NT","NT","Invalid Format"))))</f>
        <v/>
      </c>
      <c r="AN57" s="12" t="str" cm="1">
        <f t="array" ref="AN57">IF(OR($AA57=0,U57=""),"",_xlfn.LET(_xlpm.timeStr,SUBSTITUTE(U57,".",""),_xlpm.LLT,IF(Entry!$H57="Boy",INDEX(maleQT,AM$22*2+1,$AA57)*1,INDEX(femaleQT,AM$22*2+1,$AA57)*1),_xlpm.ULT,IF(Entry!$H57="Boy",INDEX(maleQT,AM$22*2+2,$AA57)*1,INDEX(femaleQT,AM$22*2+2,$AA57)*1),_xlpm.time,_xlpm.timeStr*1,IF(AND(LEN(_xlpm.timeStr)=6,LEN(U57)-LEN(_xlpm.timeStr)=2),IF(_xlpm.time&gt;_xlpm.LLT,"Too Slow",IF(_xlpm.time&lt;_xlpm.ULT,"Too Fast","OK")),IF(_xlpm.timeStr="NT","NT","Invalid Format"))))</f>
        <v/>
      </c>
      <c r="AO57" s="12" t="str" cm="1">
        <f t="array" ref="AO57">IF(OR($AA57=0,V57=""),"",_xlfn.LET(_xlpm.timeStr,SUBSTITUTE(V57,".",""),_xlpm.LLT,IF(Entry!$H57="Boy",INDEX(maleQT,AN$22*2+1,$AA57)*1,INDEX(femaleQT,AN$22*2+1,$AA57)*1),_xlpm.ULT,IF(Entry!$H57="Boy",INDEX(maleQT,AN$22*2+2,$AA57)*1,INDEX(femaleQT,AN$22*2+2,$AA57)*1),_xlpm.time,_xlpm.timeStr*1,IF(AND(LEN(_xlpm.timeStr)=6,LEN(V57)-LEN(_xlpm.timeStr)=2),IF(_xlpm.time&gt;_xlpm.LLT,"Too Slow",IF(_xlpm.time&lt;_xlpm.ULT,"Too Fast","OK")),IF(_xlpm.timeStr="NT","NT","Invalid Format"))))</f>
        <v/>
      </c>
      <c r="AP57" s="12" t="str" cm="1">
        <f t="array" ref="AP57">IF(OR($AA57=0,W57=""),"",_xlfn.LET(_xlpm.timeStr,SUBSTITUTE(W57,".",""),_xlpm.LLT,IF(Entry!$H57="Boy",INDEX(maleQT,AO$22*2+1,$AA57)*1,INDEX(femaleQT,AO$22*2+1,$AA57)*1),_xlpm.ULT,IF(Entry!$H57="Boy",INDEX(maleQT,AO$22*2+2,$AA57)*1,INDEX(femaleQT,AO$22*2+2,$AA57)*1),_xlpm.time,_xlpm.timeStr*1,IF(AND(LEN(_xlpm.timeStr)=6,LEN(W57)-LEN(_xlpm.timeStr)=2),IF(_xlpm.time&gt;_xlpm.LLT,"Too Slow",IF(_xlpm.time&lt;_xlpm.ULT,"Too Fast","OK")),IF(_xlpm.timeStr="NT","NT","Invalid Format"))))</f>
        <v/>
      </c>
    </row>
    <row r="58" spans="1:42" x14ac:dyDescent="0.55000000000000004">
      <c r="A58" s="22" t="str">
        <f t="shared" si="36"/>
        <v/>
      </c>
      <c r="B58" s="22" t="str">
        <f t="shared" si="40"/>
        <v/>
      </c>
      <c r="C58" s="1"/>
      <c r="D58" s="1"/>
      <c r="E58" s="1"/>
      <c r="F58" s="1"/>
      <c r="G58" s="24"/>
      <c r="H58" s="1"/>
      <c r="I58" s="25"/>
      <c r="J58" s="25"/>
      <c r="K58" s="25"/>
      <c r="L58" s="25"/>
      <c r="M58" s="25"/>
      <c r="N58" s="25"/>
      <c r="O58" s="25"/>
      <c r="P58" s="25"/>
      <c r="Q58" s="25"/>
      <c r="R58" s="25"/>
      <c r="S58" s="25"/>
      <c r="T58" s="25"/>
      <c r="U58" s="25"/>
      <c r="V58" s="25"/>
      <c r="W58" s="25"/>
      <c r="X58" s="12" t="str">
        <f t="shared" si="35"/>
        <v/>
      </c>
      <c r="Y58" s="12" t="str">
        <f t="shared" si="37"/>
        <v/>
      </c>
      <c r="Z58" s="12" t="str">
        <f t="shared" si="38"/>
        <v/>
      </c>
      <c r="AA58" s="12" t="str">
        <f t="shared" si="39"/>
        <v/>
      </c>
      <c r="AB58" s="12" t="str" cm="1">
        <f t="array" ref="AB58">IF(OR($AA58=0,I58=""),"",_xlfn.LET(_xlpm.timeStr,SUBSTITUTE(I58,".",""),_xlpm.LLT,IF(Entry!$H58="Boy",INDEX(maleQT,AA$22*2+1,$AA58)*1,INDEX(femaleQT,AA$22*2+1,$AA58)*1),_xlpm.ULT,IF(Entry!$H58="Boy",INDEX(maleQT,AA$22*2+2,$AA58)*1,INDEX(femaleQT,AA$22*2+2,$AA58)*1),_xlpm.time,_xlpm.timeStr*1,IF(AND(LEN(_xlpm.timeStr)=6,LEN(I58)-LEN(_xlpm.timeStr)=2),IF(_xlpm.time&gt;_xlpm.LLT,"Too Slow",IF(_xlpm.time&lt;_xlpm.ULT,"Too Fast","OK")),IF(_xlpm.timeStr="NT","NT","Invalid Format"))))</f>
        <v/>
      </c>
      <c r="AC58" s="12" t="str" cm="1">
        <f t="array" ref="AC58">IF(OR($AA58=0,J58=""),"",_xlfn.LET(_xlpm.timeStr,SUBSTITUTE(J58,".",""),_xlpm.LLT,IF(Entry!$H58="Boy",INDEX(maleQT,AB$22*2+1,$AA58)*1,INDEX(femaleQT,AB$22*2+1,$AA58)*1),_xlpm.ULT,IF(Entry!$H58="Boy",INDEX(maleQT,AB$22*2+2,$AA58)*1,INDEX(femaleQT,AB$22*2+2,$AA58)*1),_xlpm.time,_xlpm.timeStr*1,IF(AND(LEN(_xlpm.timeStr)=6,LEN(J58)-LEN(_xlpm.timeStr)=2),IF(_xlpm.time&gt;_xlpm.LLT,"Too Slow",IF(_xlpm.time&lt;_xlpm.ULT,"Too Fast","OK")),IF(_xlpm.timeStr="NT","NT","Invalid Format"))))</f>
        <v/>
      </c>
      <c r="AD58" s="12" t="str" cm="1">
        <f t="array" ref="AD58">IF(OR($AA58=0,K58=""),"",_xlfn.LET(_xlpm.timeStr,SUBSTITUTE(K58,".",""),_xlpm.LLT,IF(Entry!$H58="Boy",INDEX(maleQT,AC$22*2+1,$AA58)*1,INDEX(femaleQT,AC$22*2+1,$AA58)*1),_xlpm.ULT,IF(Entry!$H58="Boy",INDEX(maleQT,AC$22*2+2,$AA58)*1,INDEX(femaleQT,AC$22*2+2,$AA58)*1),_xlpm.time,_xlpm.timeStr*1,IF(AND(LEN(_xlpm.timeStr)=6,LEN(K58)-LEN(_xlpm.timeStr)=2),IF(_xlpm.time&gt;_xlpm.LLT,"Too Slow",IF(_xlpm.time&lt;_xlpm.ULT,"Too Fast","OK")),IF(_xlpm.timeStr="NT","NT","Invalid Format"))))</f>
        <v/>
      </c>
      <c r="AE58" s="12" t="str" cm="1">
        <f t="array" ref="AE58">IF(OR($AA58=0,L58=""),"",_xlfn.LET(_xlpm.timeStr,SUBSTITUTE(L58,".",""),_xlpm.LLT,IF(Entry!$H58="Boy",INDEX(maleQT,AD$22*2+1,$AA58)*1,INDEX(femaleQT,AD$22*2+1,$AA58)*1),_xlpm.ULT,IF(Entry!$H58="Boy",INDEX(maleQT,AD$22*2+2,$AA58)*1,INDEX(femaleQT,AD$22*2+2,$AA58)*1),_xlpm.time,_xlpm.timeStr*1,IF(AND(LEN(_xlpm.timeStr)=6,LEN(L58)-LEN(_xlpm.timeStr)=2),IF(_xlpm.time&gt;_xlpm.LLT,"Too Slow",IF(_xlpm.time&lt;_xlpm.ULT,"Too Fast","OK")),IF(_xlpm.timeStr="NT","NT","Invalid Format"))))</f>
        <v/>
      </c>
      <c r="AF58" s="12" t="str" cm="1">
        <f t="array" ref="AF58">IF(OR($AA58=0,M58=""),"",_xlfn.LET(_xlpm.timeStr,SUBSTITUTE(M58,".",""),_xlpm.LLT,IF(Entry!$H58="Boy",INDEX(maleQT,AE$22*2+1,$AA58)*1,INDEX(femaleQT,AE$22*2+1,$AA58)*1),_xlpm.ULT,IF(Entry!$H58="Boy",INDEX(maleQT,AE$22*2+2,$AA58)*1,INDEX(femaleQT,AE$22*2+2,$AA58)*1),_xlpm.time,_xlpm.timeStr*1,IF(AND(LEN(_xlpm.timeStr)=6,LEN(M58)-LEN(_xlpm.timeStr)=2),IF(_xlpm.time&gt;_xlpm.LLT,"Too Slow",IF(_xlpm.time&lt;_xlpm.ULT,"Too Fast","OK")),IF(_xlpm.timeStr="NT","NT","Invalid Format"))))</f>
        <v/>
      </c>
      <c r="AG58" s="12" t="str" cm="1">
        <f t="array" ref="AG58">IF(OR($AA58=0,N58=""),"",_xlfn.LET(_xlpm.timeStr,SUBSTITUTE(N58,".",""),_xlpm.LLT,IF(Entry!$H58="Boy",INDEX(maleQT,AF$22*2+1,$AA58)*1,INDEX(femaleQT,AF$22*2+1,$AA58)*1),_xlpm.ULT,IF(Entry!$H58="Boy",INDEX(maleQT,AF$22*2+2,$AA58)*1,INDEX(femaleQT,AF$22*2+2,$AA58)*1),_xlpm.time,_xlpm.timeStr*1,IF(AND(LEN(_xlpm.timeStr)=6,LEN(N58)-LEN(_xlpm.timeStr)=2),IF(_xlpm.time&gt;_xlpm.LLT,"Too Slow",IF(_xlpm.time&lt;_xlpm.ULT,"Too Fast","OK")),IF(_xlpm.timeStr="NT","NT","Invalid Format"))))</f>
        <v/>
      </c>
      <c r="AH58" s="12" t="str" cm="1">
        <f t="array" ref="AH58">IF(OR($AA58=0,O58=""),"",_xlfn.LET(_xlpm.timeStr,SUBSTITUTE(O58,".",""),_xlpm.LLT,IF(Entry!$H58="Boy",INDEX(maleQT,AG$22*2+1,$AA58)*1,INDEX(femaleQT,AG$22*2+1,$AA58)*1),_xlpm.ULT,IF(Entry!$H58="Boy",INDEX(maleQT,AG$22*2+2,$AA58)*1,INDEX(femaleQT,AG$22*2+2,$AA58)*1),_xlpm.time,_xlpm.timeStr*1,IF(AND(LEN(_xlpm.timeStr)=6,LEN(O58)-LEN(_xlpm.timeStr)=2),IF(_xlpm.time&gt;_xlpm.LLT,"Too Slow",IF(_xlpm.time&lt;_xlpm.ULT,"Too Fast","OK")),IF(_xlpm.timeStr="NT","NT","Invalid Format"))))</f>
        <v/>
      </c>
      <c r="AI58" s="12" t="str" cm="1">
        <f t="array" ref="AI58">IF(OR($AA58=0,P58=""),"",_xlfn.LET(_xlpm.timeStr,SUBSTITUTE(P58,".",""),_xlpm.LLT,IF(Entry!$H58="Boy",INDEX(maleQT,AH$22*2+1,$AA58)*1,INDEX(femaleQT,AH$22*2+1,$AA58)*1),_xlpm.ULT,IF(Entry!$H58="Boy",INDEX(maleQT,AH$22*2+2,$AA58)*1,INDEX(femaleQT,AH$22*2+2,$AA58)*1),_xlpm.time,_xlpm.timeStr*1,IF(AND(LEN(_xlpm.timeStr)=6,LEN(P58)-LEN(_xlpm.timeStr)=2),IF(_xlpm.time&gt;_xlpm.LLT,"Too Slow",IF(_xlpm.time&lt;_xlpm.ULT,"Too Fast","OK")),IF(_xlpm.timeStr="NT","NT","Invalid Format"))))</f>
        <v/>
      </c>
      <c r="AJ58" s="12" t="str" cm="1">
        <f t="array" ref="AJ58">IF(OR($AA58=0,Q58=""),"",_xlfn.LET(_xlpm.timeStr,SUBSTITUTE(Q58,".",""),_xlpm.LLT,IF(Entry!$H58="Boy",INDEX(maleQT,AI$22*2+1,$AA58)*1,INDEX(femaleQT,AI$22*2+1,$AA58)*1),_xlpm.ULT,IF(Entry!$H58="Boy",INDEX(maleQT,AI$22*2+2,$AA58)*1,INDEX(femaleQT,AI$22*2+2,$AA58)*1),_xlpm.time,_xlpm.timeStr*1,IF(AND(LEN(_xlpm.timeStr)=6,LEN(Q58)-LEN(_xlpm.timeStr)=2),IF(_xlpm.time&gt;_xlpm.LLT,"Too Slow",IF(_xlpm.time&lt;_xlpm.ULT,"Too Fast","OK")),IF(_xlpm.timeStr="NT","NT","Invalid Format"))))</f>
        <v/>
      </c>
      <c r="AK58" s="12" t="str" cm="1">
        <f t="array" ref="AK58">IF(OR($AA58=0,R58=""),"",_xlfn.LET(_xlpm.timeStr,SUBSTITUTE(R58,".",""),_xlpm.LLT,IF(Entry!$H58="Boy",INDEX(maleQT,AJ$22*2+1,$AA58)*1,INDEX(femaleQT,AJ$22*2+1,$AA58)*1),_xlpm.ULT,IF(Entry!$H58="Boy",INDEX(maleQT,AJ$22*2+2,$AA58)*1,INDEX(femaleQT,AJ$22*2+2,$AA58)*1),_xlpm.time,_xlpm.timeStr*1,IF(AND(LEN(_xlpm.timeStr)=6,LEN(R58)-LEN(_xlpm.timeStr)=2),IF(_xlpm.time&gt;_xlpm.LLT,"Too Slow",IF(_xlpm.time&lt;_xlpm.ULT,"Too Fast","OK")),IF(_xlpm.timeStr="NT","NT","Invalid Format"))))</f>
        <v/>
      </c>
      <c r="AL58" s="12" t="str" cm="1">
        <f t="array" ref="AL58">IF(OR($AA58=0,S58=""),"",_xlfn.LET(_xlpm.timeStr,SUBSTITUTE(S58,".",""),_xlpm.LLT,IF(Entry!$H58="Boy",INDEX(maleQT,AK$22*2+1,$AA58)*1,INDEX(femaleQT,AK$22*2+1,$AA58)*1),_xlpm.ULT,IF(Entry!$H58="Boy",INDEX(maleQT,AK$22*2+2,$AA58)*1,INDEX(femaleQT,AK$22*2+2,$AA58)*1),_xlpm.time,_xlpm.timeStr*1,IF(AND(LEN(_xlpm.timeStr)=6,LEN(S58)-LEN(_xlpm.timeStr)=2),IF(_xlpm.time&gt;_xlpm.LLT,"Too Slow",IF(_xlpm.time&lt;_xlpm.ULT,"Too Fast","OK")),IF(_xlpm.timeStr="NT","NT","Invalid Format"))))</f>
        <v/>
      </c>
      <c r="AM58" s="12" t="str" cm="1">
        <f t="array" ref="AM58">IF(OR($AA58=0,T58=""),"",_xlfn.LET(_xlpm.timeStr,SUBSTITUTE(T58,".",""),_xlpm.LLT,IF(Entry!$H58="Boy",INDEX(maleQT,AL$22*2+1,$AA58)*1,INDEX(femaleQT,AL$22*2+1,$AA58)*1),_xlpm.ULT,IF(Entry!$H58="Boy",INDEX(maleQT,AL$22*2+2,$AA58)*1,INDEX(femaleQT,AL$22*2+2,$AA58)*1),_xlpm.time,_xlpm.timeStr*1,IF(AND(LEN(_xlpm.timeStr)=6,LEN(T58)-LEN(_xlpm.timeStr)=2),IF(_xlpm.time&gt;_xlpm.LLT,"Too Slow",IF(_xlpm.time&lt;_xlpm.ULT,"Too Fast","OK")),IF(_xlpm.timeStr="NT","NT","Invalid Format"))))</f>
        <v/>
      </c>
      <c r="AN58" s="12" t="str" cm="1">
        <f t="array" ref="AN58">IF(OR($AA58=0,U58=""),"",_xlfn.LET(_xlpm.timeStr,SUBSTITUTE(U58,".",""),_xlpm.LLT,IF(Entry!$H58="Boy",INDEX(maleQT,AM$22*2+1,$AA58)*1,INDEX(femaleQT,AM$22*2+1,$AA58)*1),_xlpm.ULT,IF(Entry!$H58="Boy",INDEX(maleQT,AM$22*2+2,$AA58)*1,INDEX(femaleQT,AM$22*2+2,$AA58)*1),_xlpm.time,_xlpm.timeStr*1,IF(AND(LEN(_xlpm.timeStr)=6,LEN(U58)-LEN(_xlpm.timeStr)=2),IF(_xlpm.time&gt;_xlpm.LLT,"Too Slow",IF(_xlpm.time&lt;_xlpm.ULT,"Too Fast","OK")),IF(_xlpm.timeStr="NT","NT","Invalid Format"))))</f>
        <v/>
      </c>
      <c r="AO58" s="12" t="str" cm="1">
        <f t="array" ref="AO58">IF(OR($AA58=0,V58=""),"",_xlfn.LET(_xlpm.timeStr,SUBSTITUTE(V58,".",""),_xlpm.LLT,IF(Entry!$H58="Boy",INDEX(maleQT,AN$22*2+1,$AA58)*1,INDEX(femaleQT,AN$22*2+1,$AA58)*1),_xlpm.ULT,IF(Entry!$H58="Boy",INDEX(maleQT,AN$22*2+2,$AA58)*1,INDEX(femaleQT,AN$22*2+2,$AA58)*1),_xlpm.time,_xlpm.timeStr*1,IF(AND(LEN(_xlpm.timeStr)=6,LEN(V58)-LEN(_xlpm.timeStr)=2),IF(_xlpm.time&gt;_xlpm.LLT,"Too Slow",IF(_xlpm.time&lt;_xlpm.ULT,"Too Fast","OK")),IF(_xlpm.timeStr="NT","NT","Invalid Format"))))</f>
        <v/>
      </c>
      <c r="AP58" s="12" t="str" cm="1">
        <f t="array" ref="AP58">IF(OR($AA58=0,W58=""),"",_xlfn.LET(_xlpm.timeStr,SUBSTITUTE(W58,".",""),_xlpm.LLT,IF(Entry!$H58="Boy",INDEX(maleQT,AO$22*2+1,$AA58)*1,INDEX(femaleQT,AO$22*2+1,$AA58)*1),_xlpm.ULT,IF(Entry!$H58="Boy",INDEX(maleQT,AO$22*2+2,$AA58)*1,INDEX(femaleQT,AO$22*2+2,$AA58)*1),_xlpm.time,_xlpm.timeStr*1,IF(AND(LEN(_xlpm.timeStr)=6,LEN(W58)-LEN(_xlpm.timeStr)=2),IF(_xlpm.time&gt;_xlpm.LLT,"Too Slow",IF(_xlpm.time&lt;_xlpm.ULT,"Too Fast","OK")),IF(_xlpm.timeStr="NT","NT","Invalid Format"))))</f>
        <v/>
      </c>
    </row>
    <row r="59" spans="1:42" x14ac:dyDescent="0.55000000000000004">
      <c r="A59" s="22" t="str">
        <f t="shared" si="36"/>
        <v/>
      </c>
      <c r="B59" s="22" t="str">
        <f t="shared" si="40"/>
        <v/>
      </c>
      <c r="C59" s="1"/>
      <c r="D59" s="1"/>
      <c r="E59" s="1"/>
      <c r="F59" s="1"/>
      <c r="G59" s="24"/>
      <c r="H59" s="1"/>
      <c r="I59" s="25"/>
      <c r="J59" s="25"/>
      <c r="K59" s="25"/>
      <c r="L59" s="25"/>
      <c r="M59" s="25"/>
      <c r="N59" s="25"/>
      <c r="O59" s="25"/>
      <c r="P59" s="25"/>
      <c r="Q59" s="25"/>
      <c r="R59" s="25"/>
      <c r="S59" s="25"/>
      <c r="T59" s="25"/>
      <c r="U59" s="25"/>
      <c r="V59" s="25"/>
      <c r="W59" s="25"/>
      <c r="X59" s="12" t="str">
        <f t="shared" si="35"/>
        <v/>
      </c>
      <c r="Y59" s="12" t="str">
        <f t="shared" si="37"/>
        <v/>
      </c>
      <c r="Z59" s="12" t="str">
        <f t="shared" si="38"/>
        <v/>
      </c>
      <c r="AA59" s="12" t="str">
        <f t="shared" si="39"/>
        <v/>
      </c>
      <c r="AB59" s="12" t="str" cm="1">
        <f t="array" ref="AB59">IF(OR($AA59=0,I59=""),"",_xlfn.LET(_xlpm.timeStr,SUBSTITUTE(I59,".",""),_xlpm.LLT,IF(Entry!$H59="Boy",INDEX(maleQT,AA$22*2+1,$AA59)*1,INDEX(femaleQT,AA$22*2+1,$AA59)*1),_xlpm.ULT,IF(Entry!$H59="Boy",INDEX(maleQT,AA$22*2+2,$AA59)*1,INDEX(femaleQT,AA$22*2+2,$AA59)*1),_xlpm.time,_xlpm.timeStr*1,IF(AND(LEN(_xlpm.timeStr)=6,LEN(I59)-LEN(_xlpm.timeStr)=2),IF(_xlpm.time&gt;_xlpm.LLT,"Too Slow",IF(_xlpm.time&lt;_xlpm.ULT,"Too Fast","OK")),IF(_xlpm.timeStr="NT","NT","Invalid Format"))))</f>
        <v/>
      </c>
      <c r="AC59" s="12" t="str" cm="1">
        <f t="array" ref="AC59">IF(OR($AA59=0,J59=""),"",_xlfn.LET(_xlpm.timeStr,SUBSTITUTE(J59,".",""),_xlpm.LLT,IF(Entry!$H59="Boy",INDEX(maleQT,AB$22*2+1,$AA59)*1,INDEX(femaleQT,AB$22*2+1,$AA59)*1),_xlpm.ULT,IF(Entry!$H59="Boy",INDEX(maleQT,AB$22*2+2,$AA59)*1,INDEX(femaleQT,AB$22*2+2,$AA59)*1),_xlpm.time,_xlpm.timeStr*1,IF(AND(LEN(_xlpm.timeStr)=6,LEN(J59)-LEN(_xlpm.timeStr)=2),IF(_xlpm.time&gt;_xlpm.LLT,"Too Slow",IF(_xlpm.time&lt;_xlpm.ULT,"Too Fast","OK")),IF(_xlpm.timeStr="NT","NT","Invalid Format"))))</f>
        <v/>
      </c>
      <c r="AD59" s="12" t="str" cm="1">
        <f t="array" ref="AD59">IF(OR($AA59=0,K59=""),"",_xlfn.LET(_xlpm.timeStr,SUBSTITUTE(K59,".",""),_xlpm.LLT,IF(Entry!$H59="Boy",INDEX(maleQT,AC$22*2+1,$AA59)*1,INDEX(femaleQT,AC$22*2+1,$AA59)*1),_xlpm.ULT,IF(Entry!$H59="Boy",INDEX(maleQT,AC$22*2+2,$AA59)*1,INDEX(femaleQT,AC$22*2+2,$AA59)*1),_xlpm.time,_xlpm.timeStr*1,IF(AND(LEN(_xlpm.timeStr)=6,LEN(K59)-LEN(_xlpm.timeStr)=2),IF(_xlpm.time&gt;_xlpm.LLT,"Too Slow",IF(_xlpm.time&lt;_xlpm.ULT,"Too Fast","OK")),IF(_xlpm.timeStr="NT","NT","Invalid Format"))))</f>
        <v/>
      </c>
      <c r="AE59" s="12" t="str" cm="1">
        <f t="array" ref="AE59">IF(OR($AA59=0,L59=""),"",_xlfn.LET(_xlpm.timeStr,SUBSTITUTE(L59,".",""),_xlpm.LLT,IF(Entry!$H59="Boy",INDEX(maleQT,AD$22*2+1,$AA59)*1,INDEX(femaleQT,AD$22*2+1,$AA59)*1),_xlpm.ULT,IF(Entry!$H59="Boy",INDEX(maleQT,AD$22*2+2,$AA59)*1,INDEX(femaleQT,AD$22*2+2,$AA59)*1),_xlpm.time,_xlpm.timeStr*1,IF(AND(LEN(_xlpm.timeStr)=6,LEN(L59)-LEN(_xlpm.timeStr)=2),IF(_xlpm.time&gt;_xlpm.LLT,"Too Slow",IF(_xlpm.time&lt;_xlpm.ULT,"Too Fast","OK")),IF(_xlpm.timeStr="NT","NT","Invalid Format"))))</f>
        <v/>
      </c>
      <c r="AF59" s="12" t="str" cm="1">
        <f t="array" ref="AF59">IF(OR($AA59=0,M59=""),"",_xlfn.LET(_xlpm.timeStr,SUBSTITUTE(M59,".",""),_xlpm.LLT,IF(Entry!$H59="Boy",INDEX(maleQT,AE$22*2+1,$AA59)*1,INDEX(femaleQT,AE$22*2+1,$AA59)*1),_xlpm.ULT,IF(Entry!$H59="Boy",INDEX(maleQT,AE$22*2+2,$AA59)*1,INDEX(femaleQT,AE$22*2+2,$AA59)*1),_xlpm.time,_xlpm.timeStr*1,IF(AND(LEN(_xlpm.timeStr)=6,LEN(M59)-LEN(_xlpm.timeStr)=2),IF(_xlpm.time&gt;_xlpm.LLT,"Too Slow",IF(_xlpm.time&lt;_xlpm.ULT,"Too Fast","OK")),IF(_xlpm.timeStr="NT","NT","Invalid Format"))))</f>
        <v/>
      </c>
      <c r="AG59" s="12" t="str" cm="1">
        <f t="array" ref="AG59">IF(OR($AA59=0,N59=""),"",_xlfn.LET(_xlpm.timeStr,SUBSTITUTE(N59,".",""),_xlpm.LLT,IF(Entry!$H59="Boy",INDEX(maleQT,AF$22*2+1,$AA59)*1,INDEX(femaleQT,AF$22*2+1,$AA59)*1),_xlpm.ULT,IF(Entry!$H59="Boy",INDEX(maleQT,AF$22*2+2,$AA59)*1,INDEX(femaleQT,AF$22*2+2,$AA59)*1),_xlpm.time,_xlpm.timeStr*1,IF(AND(LEN(_xlpm.timeStr)=6,LEN(N59)-LEN(_xlpm.timeStr)=2),IF(_xlpm.time&gt;_xlpm.LLT,"Too Slow",IF(_xlpm.time&lt;_xlpm.ULT,"Too Fast","OK")),IF(_xlpm.timeStr="NT","NT","Invalid Format"))))</f>
        <v/>
      </c>
      <c r="AH59" s="12" t="str" cm="1">
        <f t="array" ref="AH59">IF(OR($AA59=0,O59=""),"",_xlfn.LET(_xlpm.timeStr,SUBSTITUTE(O59,".",""),_xlpm.LLT,IF(Entry!$H59="Boy",INDEX(maleQT,AG$22*2+1,$AA59)*1,INDEX(femaleQT,AG$22*2+1,$AA59)*1),_xlpm.ULT,IF(Entry!$H59="Boy",INDEX(maleQT,AG$22*2+2,$AA59)*1,INDEX(femaleQT,AG$22*2+2,$AA59)*1),_xlpm.time,_xlpm.timeStr*1,IF(AND(LEN(_xlpm.timeStr)=6,LEN(O59)-LEN(_xlpm.timeStr)=2),IF(_xlpm.time&gt;_xlpm.LLT,"Too Slow",IF(_xlpm.time&lt;_xlpm.ULT,"Too Fast","OK")),IF(_xlpm.timeStr="NT","NT","Invalid Format"))))</f>
        <v/>
      </c>
      <c r="AI59" s="12" t="str" cm="1">
        <f t="array" ref="AI59">IF(OR($AA59=0,P59=""),"",_xlfn.LET(_xlpm.timeStr,SUBSTITUTE(P59,".",""),_xlpm.LLT,IF(Entry!$H59="Boy",INDEX(maleQT,AH$22*2+1,$AA59)*1,INDEX(femaleQT,AH$22*2+1,$AA59)*1),_xlpm.ULT,IF(Entry!$H59="Boy",INDEX(maleQT,AH$22*2+2,$AA59)*1,INDEX(femaleQT,AH$22*2+2,$AA59)*1),_xlpm.time,_xlpm.timeStr*1,IF(AND(LEN(_xlpm.timeStr)=6,LEN(P59)-LEN(_xlpm.timeStr)=2),IF(_xlpm.time&gt;_xlpm.LLT,"Too Slow",IF(_xlpm.time&lt;_xlpm.ULT,"Too Fast","OK")),IF(_xlpm.timeStr="NT","NT","Invalid Format"))))</f>
        <v/>
      </c>
      <c r="AJ59" s="12" t="str" cm="1">
        <f t="array" ref="AJ59">IF(OR($AA59=0,Q59=""),"",_xlfn.LET(_xlpm.timeStr,SUBSTITUTE(Q59,".",""),_xlpm.LLT,IF(Entry!$H59="Boy",INDEX(maleQT,AI$22*2+1,$AA59)*1,INDEX(femaleQT,AI$22*2+1,$AA59)*1),_xlpm.ULT,IF(Entry!$H59="Boy",INDEX(maleQT,AI$22*2+2,$AA59)*1,INDEX(femaleQT,AI$22*2+2,$AA59)*1),_xlpm.time,_xlpm.timeStr*1,IF(AND(LEN(_xlpm.timeStr)=6,LEN(Q59)-LEN(_xlpm.timeStr)=2),IF(_xlpm.time&gt;_xlpm.LLT,"Too Slow",IF(_xlpm.time&lt;_xlpm.ULT,"Too Fast","OK")),IF(_xlpm.timeStr="NT","NT","Invalid Format"))))</f>
        <v/>
      </c>
      <c r="AK59" s="12" t="str" cm="1">
        <f t="array" ref="AK59">IF(OR($AA59=0,R59=""),"",_xlfn.LET(_xlpm.timeStr,SUBSTITUTE(R59,".",""),_xlpm.LLT,IF(Entry!$H59="Boy",INDEX(maleQT,AJ$22*2+1,$AA59)*1,INDEX(femaleQT,AJ$22*2+1,$AA59)*1),_xlpm.ULT,IF(Entry!$H59="Boy",INDEX(maleQT,AJ$22*2+2,$AA59)*1,INDEX(femaleQT,AJ$22*2+2,$AA59)*1),_xlpm.time,_xlpm.timeStr*1,IF(AND(LEN(_xlpm.timeStr)=6,LEN(R59)-LEN(_xlpm.timeStr)=2),IF(_xlpm.time&gt;_xlpm.LLT,"Too Slow",IF(_xlpm.time&lt;_xlpm.ULT,"Too Fast","OK")),IF(_xlpm.timeStr="NT","NT","Invalid Format"))))</f>
        <v/>
      </c>
      <c r="AL59" s="12" t="str" cm="1">
        <f t="array" ref="AL59">IF(OR($AA59=0,S59=""),"",_xlfn.LET(_xlpm.timeStr,SUBSTITUTE(S59,".",""),_xlpm.LLT,IF(Entry!$H59="Boy",INDEX(maleQT,AK$22*2+1,$AA59)*1,INDEX(femaleQT,AK$22*2+1,$AA59)*1),_xlpm.ULT,IF(Entry!$H59="Boy",INDEX(maleQT,AK$22*2+2,$AA59)*1,INDEX(femaleQT,AK$22*2+2,$AA59)*1),_xlpm.time,_xlpm.timeStr*1,IF(AND(LEN(_xlpm.timeStr)=6,LEN(S59)-LEN(_xlpm.timeStr)=2),IF(_xlpm.time&gt;_xlpm.LLT,"Too Slow",IF(_xlpm.time&lt;_xlpm.ULT,"Too Fast","OK")),IF(_xlpm.timeStr="NT","NT","Invalid Format"))))</f>
        <v/>
      </c>
      <c r="AM59" s="12" t="str" cm="1">
        <f t="array" ref="AM59">IF(OR($AA59=0,T59=""),"",_xlfn.LET(_xlpm.timeStr,SUBSTITUTE(T59,".",""),_xlpm.LLT,IF(Entry!$H59="Boy",INDEX(maleQT,AL$22*2+1,$AA59)*1,INDEX(femaleQT,AL$22*2+1,$AA59)*1),_xlpm.ULT,IF(Entry!$H59="Boy",INDEX(maleQT,AL$22*2+2,$AA59)*1,INDEX(femaleQT,AL$22*2+2,$AA59)*1),_xlpm.time,_xlpm.timeStr*1,IF(AND(LEN(_xlpm.timeStr)=6,LEN(T59)-LEN(_xlpm.timeStr)=2),IF(_xlpm.time&gt;_xlpm.LLT,"Too Slow",IF(_xlpm.time&lt;_xlpm.ULT,"Too Fast","OK")),IF(_xlpm.timeStr="NT","NT","Invalid Format"))))</f>
        <v/>
      </c>
      <c r="AN59" s="12" t="str" cm="1">
        <f t="array" ref="AN59">IF(OR($AA59=0,U59=""),"",_xlfn.LET(_xlpm.timeStr,SUBSTITUTE(U59,".",""),_xlpm.LLT,IF(Entry!$H59="Boy",INDEX(maleQT,AM$22*2+1,$AA59)*1,INDEX(femaleQT,AM$22*2+1,$AA59)*1),_xlpm.ULT,IF(Entry!$H59="Boy",INDEX(maleQT,AM$22*2+2,$AA59)*1,INDEX(femaleQT,AM$22*2+2,$AA59)*1),_xlpm.time,_xlpm.timeStr*1,IF(AND(LEN(_xlpm.timeStr)=6,LEN(U59)-LEN(_xlpm.timeStr)=2),IF(_xlpm.time&gt;_xlpm.LLT,"Too Slow",IF(_xlpm.time&lt;_xlpm.ULT,"Too Fast","OK")),IF(_xlpm.timeStr="NT","NT","Invalid Format"))))</f>
        <v/>
      </c>
      <c r="AO59" s="12" t="str" cm="1">
        <f t="array" ref="AO59">IF(OR($AA59=0,V59=""),"",_xlfn.LET(_xlpm.timeStr,SUBSTITUTE(V59,".",""),_xlpm.LLT,IF(Entry!$H59="Boy",INDEX(maleQT,AN$22*2+1,$AA59)*1,INDEX(femaleQT,AN$22*2+1,$AA59)*1),_xlpm.ULT,IF(Entry!$H59="Boy",INDEX(maleQT,AN$22*2+2,$AA59)*1,INDEX(femaleQT,AN$22*2+2,$AA59)*1),_xlpm.time,_xlpm.timeStr*1,IF(AND(LEN(_xlpm.timeStr)=6,LEN(V59)-LEN(_xlpm.timeStr)=2),IF(_xlpm.time&gt;_xlpm.LLT,"Too Slow",IF(_xlpm.time&lt;_xlpm.ULT,"Too Fast","OK")),IF(_xlpm.timeStr="NT","NT","Invalid Format"))))</f>
        <v/>
      </c>
      <c r="AP59" s="12" t="str" cm="1">
        <f t="array" ref="AP59">IF(OR($AA59=0,W59=""),"",_xlfn.LET(_xlpm.timeStr,SUBSTITUTE(W59,".",""),_xlpm.LLT,IF(Entry!$H59="Boy",INDEX(maleQT,AO$22*2+1,$AA59)*1,INDEX(femaleQT,AO$22*2+1,$AA59)*1),_xlpm.ULT,IF(Entry!$H59="Boy",INDEX(maleQT,AO$22*2+2,$AA59)*1,INDEX(femaleQT,AO$22*2+2,$AA59)*1),_xlpm.time,_xlpm.timeStr*1,IF(AND(LEN(_xlpm.timeStr)=6,LEN(W59)-LEN(_xlpm.timeStr)=2),IF(_xlpm.time&gt;_xlpm.LLT,"Too Slow",IF(_xlpm.time&lt;_xlpm.ULT,"Too Fast","OK")),IF(_xlpm.timeStr="NT","NT","Invalid Format"))))</f>
        <v/>
      </c>
    </row>
    <row r="60" spans="1:42" x14ac:dyDescent="0.55000000000000004">
      <c r="A60" s="22" t="str">
        <f t="shared" si="36"/>
        <v/>
      </c>
      <c r="B60" s="22" t="str">
        <f t="shared" si="40"/>
        <v/>
      </c>
      <c r="C60" s="1"/>
      <c r="D60" s="1"/>
      <c r="E60" s="1"/>
      <c r="F60" s="1"/>
      <c r="G60" s="24"/>
      <c r="H60" s="1"/>
      <c r="I60" s="25"/>
      <c r="J60" s="25"/>
      <c r="K60" s="25"/>
      <c r="L60" s="25"/>
      <c r="M60" s="25"/>
      <c r="N60" s="25"/>
      <c r="O60" s="25"/>
      <c r="P60" s="25"/>
      <c r="Q60" s="25"/>
      <c r="R60" s="25"/>
      <c r="S60" s="25"/>
      <c r="T60" s="25"/>
      <c r="U60" s="25"/>
      <c r="V60" s="25"/>
      <c r="W60" s="25"/>
      <c r="X60" s="12" t="str">
        <f t="shared" si="35"/>
        <v/>
      </c>
      <c r="Y60" s="12" t="str">
        <f t="shared" si="37"/>
        <v/>
      </c>
      <c r="Z60" s="12" t="str">
        <f t="shared" si="38"/>
        <v/>
      </c>
      <c r="AA60" s="12" t="str">
        <f t="shared" si="39"/>
        <v/>
      </c>
      <c r="AB60" s="12" t="str" cm="1">
        <f t="array" ref="AB60">IF(OR($AA60=0,I60=""),"",_xlfn.LET(_xlpm.timeStr,SUBSTITUTE(I60,".",""),_xlpm.LLT,IF(Entry!$H60="Boy",INDEX(maleQT,AA$22*2+1,$AA60)*1,INDEX(femaleQT,AA$22*2+1,$AA60)*1),_xlpm.ULT,IF(Entry!$H60="Boy",INDEX(maleQT,AA$22*2+2,$AA60)*1,INDEX(femaleQT,AA$22*2+2,$AA60)*1),_xlpm.time,_xlpm.timeStr*1,IF(AND(LEN(_xlpm.timeStr)=6,LEN(I60)-LEN(_xlpm.timeStr)=2),IF(_xlpm.time&gt;_xlpm.LLT,"Too Slow",IF(_xlpm.time&lt;_xlpm.ULT,"Too Fast","OK")),IF(_xlpm.timeStr="NT","NT","Invalid Format"))))</f>
        <v/>
      </c>
      <c r="AC60" s="12" t="str" cm="1">
        <f t="array" ref="AC60">IF(OR($AA60=0,J60=""),"",_xlfn.LET(_xlpm.timeStr,SUBSTITUTE(J60,".",""),_xlpm.LLT,IF(Entry!$H60="Boy",INDEX(maleQT,AB$22*2+1,$AA60)*1,INDEX(femaleQT,AB$22*2+1,$AA60)*1),_xlpm.ULT,IF(Entry!$H60="Boy",INDEX(maleQT,AB$22*2+2,$AA60)*1,INDEX(femaleQT,AB$22*2+2,$AA60)*1),_xlpm.time,_xlpm.timeStr*1,IF(AND(LEN(_xlpm.timeStr)=6,LEN(J60)-LEN(_xlpm.timeStr)=2),IF(_xlpm.time&gt;_xlpm.LLT,"Too Slow",IF(_xlpm.time&lt;_xlpm.ULT,"Too Fast","OK")),IF(_xlpm.timeStr="NT","NT","Invalid Format"))))</f>
        <v/>
      </c>
      <c r="AD60" s="12" t="str" cm="1">
        <f t="array" ref="AD60">IF(OR($AA60=0,K60=""),"",_xlfn.LET(_xlpm.timeStr,SUBSTITUTE(K60,".",""),_xlpm.LLT,IF(Entry!$H60="Boy",INDEX(maleQT,AC$22*2+1,$AA60)*1,INDEX(femaleQT,AC$22*2+1,$AA60)*1),_xlpm.ULT,IF(Entry!$H60="Boy",INDEX(maleQT,AC$22*2+2,$AA60)*1,INDEX(femaleQT,AC$22*2+2,$AA60)*1),_xlpm.time,_xlpm.timeStr*1,IF(AND(LEN(_xlpm.timeStr)=6,LEN(K60)-LEN(_xlpm.timeStr)=2),IF(_xlpm.time&gt;_xlpm.LLT,"Too Slow",IF(_xlpm.time&lt;_xlpm.ULT,"Too Fast","OK")),IF(_xlpm.timeStr="NT","NT","Invalid Format"))))</f>
        <v/>
      </c>
      <c r="AE60" s="12" t="str" cm="1">
        <f t="array" ref="AE60">IF(OR($AA60=0,L60=""),"",_xlfn.LET(_xlpm.timeStr,SUBSTITUTE(L60,".",""),_xlpm.LLT,IF(Entry!$H60="Boy",INDEX(maleQT,AD$22*2+1,$AA60)*1,INDEX(femaleQT,AD$22*2+1,$AA60)*1),_xlpm.ULT,IF(Entry!$H60="Boy",INDEX(maleQT,AD$22*2+2,$AA60)*1,INDEX(femaleQT,AD$22*2+2,$AA60)*1),_xlpm.time,_xlpm.timeStr*1,IF(AND(LEN(_xlpm.timeStr)=6,LEN(L60)-LEN(_xlpm.timeStr)=2),IF(_xlpm.time&gt;_xlpm.LLT,"Too Slow",IF(_xlpm.time&lt;_xlpm.ULT,"Too Fast","OK")),IF(_xlpm.timeStr="NT","NT","Invalid Format"))))</f>
        <v/>
      </c>
      <c r="AF60" s="12" t="str" cm="1">
        <f t="array" ref="AF60">IF(OR($AA60=0,M60=""),"",_xlfn.LET(_xlpm.timeStr,SUBSTITUTE(M60,".",""),_xlpm.LLT,IF(Entry!$H60="Boy",INDEX(maleQT,AE$22*2+1,$AA60)*1,INDEX(femaleQT,AE$22*2+1,$AA60)*1),_xlpm.ULT,IF(Entry!$H60="Boy",INDEX(maleQT,AE$22*2+2,$AA60)*1,INDEX(femaleQT,AE$22*2+2,$AA60)*1),_xlpm.time,_xlpm.timeStr*1,IF(AND(LEN(_xlpm.timeStr)=6,LEN(M60)-LEN(_xlpm.timeStr)=2),IF(_xlpm.time&gt;_xlpm.LLT,"Too Slow",IF(_xlpm.time&lt;_xlpm.ULT,"Too Fast","OK")),IF(_xlpm.timeStr="NT","NT","Invalid Format"))))</f>
        <v/>
      </c>
      <c r="AG60" s="12" t="str" cm="1">
        <f t="array" ref="AG60">IF(OR($AA60=0,N60=""),"",_xlfn.LET(_xlpm.timeStr,SUBSTITUTE(N60,".",""),_xlpm.LLT,IF(Entry!$H60="Boy",INDEX(maleQT,AF$22*2+1,$AA60)*1,INDEX(femaleQT,AF$22*2+1,$AA60)*1),_xlpm.ULT,IF(Entry!$H60="Boy",INDEX(maleQT,AF$22*2+2,$AA60)*1,INDEX(femaleQT,AF$22*2+2,$AA60)*1),_xlpm.time,_xlpm.timeStr*1,IF(AND(LEN(_xlpm.timeStr)=6,LEN(N60)-LEN(_xlpm.timeStr)=2),IF(_xlpm.time&gt;_xlpm.LLT,"Too Slow",IF(_xlpm.time&lt;_xlpm.ULT,"Too Fast","OK")),IF(_xlpm.timeStr="NT","NT","Invalid Format"))))</f>
        <v/>
      </c>
      <c r="AH60" s="12" t="str" cm="1">
        <f t="array" ref="AH60">IF(OR($AA60=0,O60=""),"",_xlfn.LET(_xlpm.timeStr,SUBSTITUTE(O60,".",""),_xlpm.LLT,IF(Entry!$H60="Boy",INDEX(maleQT,AG$22*2+1,$AA60)*1,INDEX(femaleQT,AG$22*2+1,$AA60)*1),_xlpm.ULT,IF(Entry!$H60="Boy",INDEX(maleQT,AG$22*2+2,$AA60)*1,INDEX(femaleQT,AG$22*2+2,$AA60)*1),_xlpm.time,_xlpm.timeStr*1,IF(AND(LEN(_xlpm.timeStr)=6,LEN(O60)-LEN(_xlpm.timeStr)=2),IF(_xlpm.time&gt;_xlpm.LLT,"Too Slow",IF(_xlpm.time&lt;_xlpm.ULT,"Too Fast","OK")),IF(_xlpm.timeStr="NT","NT","Invalid Format"))))</f>
        <v/>
      </c>
      <c r="AI60" s="12" t="str" cm="1">
        <f t="array" ref="AI60">IF(OR($AA60=0,P60=""),"",_xlfn.LET(_xlpm.timeStr,SUBSTITUTE(P60,".",""),_xlpm.LLT,IF(Entry!$H60="Boy",INDEX(maleQT,AH$22*2+1,$AA60)*1,INDEX(femaleQT,AH$22*2+1,$AA60)*1),_xlpm.ULT,IF(Entry!$H60="Boy",INDEX(maleQT,AH$22*2+2,$AA60)*1,INDEX(femaleQT,AH$22*2+2,$AA60)*1),_xlpm.time,_xlpm.timeStr*1,IF(AND(LEN(_xlpm.timeStr)=6,LEN(P60)-LEN(_xlpm.timeStr)=2),IF(_xlpm.time&gt;_xlpm.LLT,"Too Slow",IF(_xlpm.time&lt;_xlpm.ULT,"Too Fast","OK")),IF(_xlpm.timeStr="NT","NT","Invalid Format"))))</f>
        <v/>
      </c>
      <c r="AJ60" s="12" t="str" cm="1">
        <f t="array" ref="AJ60">IF(OR($AA60=0,Q60=""),"",_xlfn.LET(_xlpm.timeStr,SUBSTITUTE(Q60,".",""),_xlpm.LLT,IF(Entry!$H60="Boy",INDEX(maleQT,AI$22*2+1,$AA60)*1,INDEX(femaleQT,AI$22*2+1,$AA60)*1),_xlpm.ULT,IF(Entry!$H60="Boy",INDEX(maleQT,AI$22*2+2,$AA60)*1,INDEX(femaleQT,AI$22*2+2,$AA60)*1),_xlpm.time,_xlpm.timeStr*1,IF(AND(LEN(_xlpm.timeStr)=6,LEN(Q60)-LEN(_xlpm.timeStr)=2),IF(_xlpm.time&gt;_xlpm.LLT,"Too Slow",IF(_xlpm.time&lt;_xlpm.ULT,"Too Fast","OK")),IF(_xlpm.timeStr="NT","NT","Invalid Format"))))</f>
        <v/>
      </c>
      <c r="AK60" s="12" t="str" cm="1">
        <f t="array" ref="AK60">IF(OR($AA60=0,R60=""),"",_xlfn.LET(_xlpm.timeStr,SUBSTITUTE(R60,".",""),_xlpm.LLT,IF(Entry!$H60="Boy",INDEX(maleQT,AJ$22*2+1,$AA60)*1,INDEX(femaleQT,AJ$22*2+1,$AA60)*1),_xlpm.ULT,IF(Entry!$H60="Boy",INDEX(maleQT,AJ$22*2+2,$AA60)*1,INDEX(femaleQT,AJ$22*2+2,$AA60)*1),_xlpm.time,_xlpm.timeStr*1,IF(AND(LEN(_xlpm.timeStr)=6,LEN(R60)-LEN(_xlpm.timeStr)=2),IF(_xlpm.time&gt;_xlpm.LLT,"Too Slow",IF(_xlpm.time&lt;_xlpm.ULT,"Too Fast","OK")),IF(_xlpm.timeStr="NT","NT","Invalid Format"))))</f>
        <v/>
      </c>
      <c r="AL60" s="12" t="str" cm="1">
        <f t="array" ref="AL60">IF(OR($AA60=0,S60=""),"",_xlfn.LET(_xlpm.timeStr,SUBSTITUTE(S60,".",""),_xlpm.LLT,IF(Entry!$H60="Boy",INDEX(maleQT,AK$22*2+1,$AA60)*1,INDEX(femaleQT,AK$22*2+1,$AA60)*1),_xlpm.ULT,IF(Entry!$H60="Boy",INDEX(maleQT,AK$22*2+2,$AA60)*1,INDEX(femaleQT,AK$22*2+2,$AA60)*1),_xlpm.time,_xlpm.timeStr*1,IF(AND(LEN(_xlpm.timeStr)=6,LEN(S60)-LEN(_xlpm.timeStr)=2),IF(_xlpm.time&gt;_xlpm.LLT,"Too Slow",IF(_xlpm.time&lt;_xlpm.ULT,"Too Fast","OK")),IF(_xlpm.timeStr="NT","NT","Invalid Format"))))</f>
        <v/>
      </c>
      <c r="AM60" s="12" t="str" cm="1">
        <f t="array" ref="AM60">IF(OR($AA60=0,T60=""),"",_xlfn.LET(_xlpm.timeStr,SUBSTITUTE(T60,".",""),_xlpm.LLT,IF(Entry!$H60="Boy",INDEX(maleQT,AL$22*2+1,$AA60)*1,INDEX(femaleQT,AL$22*2+1,$AA60)*1),_xlpm.ULT,IF(Entry!$H60="Boy",INDEX(maleQT,AL$22*2+2,$AA60)*1,INDEX(femaleQT,AL$22*2+2,$AA60)*1),_xlpm.time,_xlpm.timeStr*1,IF(AND(LEN(_xlpm.timeStr)=6,LEN(T60)-LEN(_xlpm.timeStr)=2),IF(_xlpm.time&gt;_xlpm.LLT,"Too Slow",IF(_xlpm.time&lt;_xlpm.ULT,"Too Fast","OK")),IF(_xlpm.timeStr="NT","NT","Invalid Format"))))</f>
        <v/>
      </c>
      <c r="AN60" s="12" t="str" cm="1">
        <f t="array" ref="AN60">IF(OR($AA60=0,U60=""),"",_xlfn.LET(_xlpm.timeStr,SUBSTITUTE(U60,".",""),_xlpm.LLT,IF(Entry!$H60="Boy",INDEX(maleQT,AM$22*2+1,$AA60)*1,INDEX(femaleQT,AM$22*2+1,$AA60)*1),_xlpm.ULT,IF(Entry!$H60="Boy",INDEX(maleQT,AM$22*2+2,$AA60)*1,INDEX(femaleQT,AM$22*2+2,$AA60)*1),_xlpm.time,_xlpm.timeStr*1,IF(AND(LEN(_xlpm.timeStr)=6,LEN(U60)-LEN(_xlpm.timeStr)=2),IF(_xlpm.time&gt;_xlpm.LLT,"Too Slow",IF(_xlpm.time&lt;_xlpm.ULT,"Too Fast","OK")),IF(_xlpm.timeStr="NT","NT","Invalid Format"))))</f>
        <v/>
      </c>
      <c r="AO60" s="12" t="str" cm="1">
        <f t="array" ref="AO60">IF(OR($AA60=0,V60=""),"",_xlfn.LET(_xlpm.timeStr,SUBSTITUTE(V60,".",""),_xlpm.LLT,IF(Entry!$H60="Boy",INDEX(maleQT,AN$22*2+1,$AA60)*1,INDEX(femaleQT,AN$22*2+1,$AA60)*1),_xlpm.ULT,IF(Entry!$H60="Boy",INDEX(maleQT,AN$22*2+2,$AA60)*1,INDEX(femaleQT,AN$22*2+2,$AA60)*1),_xlpm.time,_xlpm.timeStr*1,IF(AND(LEN(_xlpm.timeStr)=6,LEN(V60)-LEN(_xlpm.timeStr)=2),IF(_xlpm.time&gt;_xlpm.LLT,"Too Slow",IF(_xlpm.time&lt;_xlpm.ULT,"Too Fast","OK")),IF(_xlpm.timeStr="NT","NT","Invalid Format"))))</f>
        <v/>
      </c>
      <c r="AP60" s="12" t="str" cm="1">
        <f t="array" ref="AP60">IF(OR($AA60=0,W60=""),"",_xlfn.LET(_xlpm.timeStr,SUBSTITUTE(W60,".",""),_xlpm.LLT,IF(Entry!$H60="Boy",INDEX(maleQT,AO$22*2+1,$AA60)*1,INDEX(femaleQT,AO$22*2+1,$AA60)*1),_xlpm.ULT,IF(Entry!$H60="Boy",INDEX(maleQT,AO$22*2+2,$AA60)*1,INDEX(femaleQT,AO$22*2+2,$AA60)*1),_xlpm.time,_xlpm.timeStr*1,IF(AND(LEN(_xlpm.timeStr)=6,LEN(W60)-LEN(_xlpm.timeStr)=2),IF(_xlpm.time&gt;_xlpm.LLT,"Too Slow",IF(_xlpm.time&lt;_xlpm.ULT,"Too Fast","OK")),IF(_xlpm.timeStr="NT","NT","Invalid Format"))))</f>
        <v/>
      </c>
    </row>
    <row r="61" spans="1:42" x14ac:dyDescent="0.55000000000000004">
      <c r="A61" s="22" t="str">
        <f t="shared" si="36"/>
        <v/>
      </c>
      <c r="B61" s="22" t="str">
        <f t="shared" si="40"/>
        <v/>
      </c>
      <c r="C61" s="1"/>
      <c r="D61" s="1"/>
      <c r="E61" s="1"/>
      <c r="F61" s="1"/>
      <c r="G61" s="24"/>
      <c r="H61" s="1"/>
      <c r="I61" s="25"/>
      <c r="J61" s="25"/>
      <c r="K61" s="25"/>
      <c r="L61" s="25"/>
      <c r="M61" s="25"/>
      <c r="N61" s="25"/>
      <c r="O61" s="25"/>
      <c r="P61" s="25"/>
      <c r="Q61" s="25"/>
      <c r="R61" s="25"/>
      <c r="S61" s="25"/>
      <c r="T61" s="25"/>
      <c r="U61" s="25"/>
      <c r="V61" s="25"/>
      <c r="W61" s="25"/>
      <c r="X61" s="12" t="str">
        <f t="shared" si="35"/>
        <v/>
      </c>
      <c r="Y61" s="12" t="str">
        <f t="shared" si="37"/>
        <v/>
      </c>
      <c r="Z61" s="12" t="str">
        <f t="shared" si="38"/>
        <v/>
      </c>
      <c r="AA61" s="12" t="str">
        <f t="shared" si="39"/>
        <v/>
      </c>
      <c r="AB61" s="12" t="str" cm="1">
        <f t="array" ref="AB61">IF(OR($AA61=0,I61=""),"",_xlfn.LET(_xlpm.timeStr,SUBSTITUTE(I61,".",""),_xlpm.LLT,IF(Entry!$H61="Boy",INDEX(maleQT,AA$22*2+1,$AA61)*1,INDEX(femaleQT,AA$22*2+1,$AA61)*1),_xlpm.ULT,IF(Entry!$H61="Boy",INDEX(maleQT,AA$22*2+2,$AA61)*1,INDEX(femaleQT,AA$22*2+2,$AA61)*1),_xlpm.time,_xlpm.timeStr*1,IF(AND(LEN(_xlpm.timeStr)=6,LEN(I61)-LEN(_xlpm.timeStr)=2),IF(_xlpm.time&gt;_xlpm.LLT,"Too Slow",IF(_xlpm.time&lt;_xlpm.ULT,"Too Fast","OK")),IF(_xlpm.timeStr="NT","NT","Invalid Format"))))</f>
        <v/>
      </c>
      <c r="AC61" s="12" t="str" cm="1">
        <f t="array" ref="AC61">IF(OR($AA61=0,J61=""),"",_xlfn.LET(_xlpm.timeStr,SUBSTITUTE(J61,".",""),_xlpm.LLT,IF(Entry!$H61="Boy",INDEX(maleQT,AB$22*2+1,$AA61)*1,INDEX(femaleQT,AB$22*2+1,$AA61)*1),_xlpm.ULT,IF(Entry!$H61="Boy",INDEX(maleQT,AB$22*2+2,$AA61)*1,INDEX(femaleQT,AB$22*2+2,$AA61)*1),_xlpm.time,_xlpm.timeStr*1,IF(AND(LEN(_xlpm.timeStr)=6,LEN(J61)-LEN(_xlpm.timeStr)=2),IF(_xlpm.time&gt;_xlpm.LLT,"Too Slow",IF(_xlpm.time&lt;_xlpm.ULT,"Too Fast","OK")),IF(_xlpm.timeStr="NT","NT","Invalid Format"))))</f>
        <v/>
      </c>
      <c r="AD61" s="12" t="str" cm="1">
        <f t="array" ref="AD61">IF(OR($AA61=0,K61=""),"",_xlfn.LET(_xlpm.timeStr,SUBSTITUTE(K61,".",""),_xlpm.LLT,IF(Entry!$H61="Boy",INDEX(maleQT,AC$22*2+1,$AA61)*1,INDEX(femaleQT,AC$22*2+1,$AA61)*1),_xlpm.ULT,IF(Entry!$H61="Boy",INDEX(maleQT,AC$22*2+2,$AA61)*1,INDEX(femaleQT,AC$22*2+2,$AA61)*1),_xlpm.time,_xlpm.timeStr*1,IF(AND(LEN(_xlpm.timeStr)=6,LEN(K61)-LEN(_xlpm.timeStr)=2),IF(_xlpm.time&gt;_xlpm.LLT,"Too Slow",IF(_xlpm.time&lt;_xlpm.ULT,"Too Fast","OK")),IF(_xlpm.timeStr="NT","NT","Invalid Format"))))</f>
        <v/>
      </c>
      <c r="AE61" s="12" t="str" cm="1">
        <f t="array" ref="AE61">IF(OR($AA61=0,L61=""),"",_xlfn.LET(_xlpm.timeStr,SUBSTITUTE(L61,".",""),_xlpm.LLT,IF(Entry!$H61="Boy",INDEX(maleQT,AD$22*2+1,$AA61)*1,INDEX(femaleQT,AD$22*2+1,$AA61)*1),_xlpm.ULT,IF(Entry!$H61="Boy",INDEX(maleQT,AD$22*2+2,$AA61)*1,INDEX(femaleQT,AD$22*2+2,$AA61)*1),_xlpm.time,_xlpm.timeStr*1,IF(AND(LEN(_xlpm.timeStr)=6,LEN(L61)-LEN(_xlpm.timeStr)=2),IF(_xlpm.time&gt;_xlpm.LLT,"Too Slow",IF(_xlpm.time&lt;_xlpm.ULT,"Too Fast","OK")),IF(_xlpm.timeStr="NT","NT","Invalid Format"))))</f>
        <v/>
      </c>
      <c r="AF61" s="12" t="str" cm="1">
        <f t="array" ref="AF61">IF(OR($AA61=0,M61=""),"",_xlfn.LET(_xlpm.timeStr,SUBSTITUTE(M61,".",""),_xlpm.LLT,IF(Entry!$H61="Boy",INDEX(maleQT,AE$22*2+1,$AA61)*1,INDEX(femaleQT,AE$22*2+1,$AA61)*1),_xlpm.ULT,IF(Entry!$H61="Boy",INDEX(maleQT,AE$22*2+2,$AA61)*1,INDEX(femaleQT,AE$22*2+2,$AA61)*1),_xlpm.time,_xlpm.timeStr*1,IF(AND(LEN(_xlpm.timeStr)=6,LEN(M61)-LEN(_xlpm.timeStr)=2),IF(_xlpm.time&gt;_xlpm.LLT,"Too Slow",IF(_xlpm.time&lt;_xlpm.ULT,"Too Fast","OK")),IF(_xlpm.timeStr="NT","NT","Invalid Format"))))</f>
        <v/>
      </c>
      <c r="AG61" s="12" t="str" cm="1">
        <f t="array" ref="AG61">IF(OR($AA61=0,N61=""),"",_xlfn.LET(_xlpm.timeStr,SUBSTITUTE(N61,".",""),_xlpm.LLT,IF(Entry!$H61="Boy",INDEX(maleQT,AF$22*2+1,$AA61)*1,INDEX(femaleQT,AF$22*2+1,$AA61)*1),_xlpm.ULT,IF(Entry!$H61="Boy",INDEX(maleQT,AF$22*2+2,$AA61)*1,INDEX(femaleQT,AF$22*2+2,$AA61)*1),_xlpm.time,_xlpm.timeStr*1,IF(AND(LEN(_xlpm.timeStr)=6,LEN(N61)-LEN(_xlpm.timeStr)=2),IF(_xlpm.time&gt;_xlpm.LLT,"Too Slow",IF(_xlpm.time&lt;_xlpm.ULT,"Too Fast","OK")),IF(_xlpm.timeStr="NT","NT","Invalid Format"))))</f>
        <v/>
      </c>
      <c r="AH61" s="12" t="str" cm="1">
        <f t="array" ref="AH61">IF(OR($AA61=0,O61=""),"",_xlfn.LET(_xlpm.timeStr,SUBSTITUTE(O61,".",""),_xlpm.LLT,IF(Entry!$H61="Boy",INDEX(maleQT,AG$22*2+1,$AA61)*1,INDEX(femaleQT,AG$22*2+1,$AA61)*1),_xlpm.ULT,IF(Entry!$H61="Boy",INDEX(maleQT,AG$22*2+2,$AA61)*1,INDEX(femaleQT,AG$22*2+2,$AA61)*1),_xlpm.time,_xlpm.timeStr*1,IF(AND(LEN(_xlpm.timeStr)=6,LEN(O61)-LEN(_xlpm.timeStr)=2),IF(_xlpm.time&gt;_xlpm.LLT,"Too Slow",IF(_xlpm.time&lt;_xlpm.ULT,"Too Fast","OK")),IF(_xlpm.timeStr="NT","NT","Invalid Format"))))</f>
        <v/>
      </c>
      <c r="AI61" s="12" t="str" cm="1">
        <f t="array" ref="AI61">IF(OR($AA61=0,P61=""),"",_xlfn.LET(_xlpm.timeStr,SUBSTITUTE(P61,".",""),_xlpm.LLT,IF(Entry!$H61="Boy",INDEX(maleQT,AH$22*2+1,$AA61)*1,INDEX(femaleQT,AH$22*2+1,$AA61)*1),_xlpm.ULT,IF(Entry!$H61="Boy",INDEX(maleQT,AH$22*2+2,$AA61)*1,INDEX(femaleQT,AH$22*2+2,$AA61)*1),_xlpm.time,_xlpm.timeStr*1,IF(AND(LEN(_xlpm.timeStr)=6,LEN(P61)-LEN(_xlpm.timeStr)=2),IF(_xlpm.time&gt;_xlpm.LLT,"Too Slow",IF(_xlpm.time&lt;_xlpm.ULT,"Too Fast","OK")),IF(_xlpm.timeStr="NT","NT","Invalid Format"))))</f>
        <v/>
      </c>
      <c r="AJ61" s="12" t="str" cm="1">
        <f t="array" ref="AJ61">IF(OR($AA61=0,Q61=""),"",_xlfn.LET(_xlpm.timeStr,SUBSTITUTE(Q61,".",""),_xlpm.LLT,IF(Entry!$H61="Boy",INDEX(maleQT,AI$22*2+1,$AA61)*1,INDEX(femaleQT,AI$22*2+1,$AA61)*1),_xlpm.ULT,IF(Entry!$H61="Boy",INDEX(maleQT,AI$22*2+2,$AA61)*1,INDEX(femaleQT,AI$22*2+2,$AA61)*1),_xlpm.time,_xlpm.timeStr*1,IF(AND(LEN(_xlpm.timeStr)=6,LEN(Q61)-LEN(_xlpm.timeStr)=2),IF(_xlpm.time&gt;_xlpm.LLT,"Too Slow",IF(_xlpm.time&lt;_xlpm.ULT,"Too Fast","OK")),IF(_xlpm.timeStr="NT","NT","Invalid Format"))))</f>
        <v/>
      </c>
      <c r="AK61" s="12" t="str" cm="1">
        <f t="array" ref="AK61">IF(OR($AA61=0,R61=""),"",_xlfn.LET(_xlpm.timeStr,SUBSTITUTE(R61,".",""),_xlpm.LLT,IF(Entry!$H61="Boy",INDEX(maleQT,AJ$22*2+1,$AA61)*1,INDEX(femaleQT,AJ$22*2+1,$AA61)*1),_xlpm.ULT,IF(Entry!$H61="Boy",INDEX(maleQT,AJ$22*2+2,$AA61)*1,INDEX(femaleQT,AJ$22*2+2,$AA61)*1),_xlpm.time,_xlpm.timeStr*1,IF(AND(LEN(_xlpm.timeStr)=6,LEN(R61)-LEN(_xlpm.timeStr)=2),IF(_xlpm.time&gt;_xlpm.LLT,"Too Slow",IF(_xlpm.time&lt;_xlpm.ULT,"Too Fast","OK")),IF(_xlpm.timeStr="NT","NT","Invalid Format"))))</f>
        <v/>
      </c>
      <c r="AL61" s="12" t="str" cm="1">
        <f t="array" ref="AL61">IF(OR($AA61=0,S61=""),"",_xlfn.LET(_xlpm.timeStr,SUBSTITUTE(S61,".",""),_xlpm.LLT,IF(Entry!$H61="Boy",INDEX(maleQT,AK$22*2+1,$AA61)*1,INDEX(femaleQT,AK$22*2+1,$AA61)*1),_xlpm.ULT,IF(Entry!$H61="Boy",INDEX(maleQT,AK$22*2+2,$AA61)*1,INDEX(femaleQT,AK$22*2+2,$AA61)*1),_xlpm.time,_xlpm.timeStr*1,IF(AND(LEN(_xlpm.timeStr)=6,LEN(S61)-LEN(_xlpm.timeStr)=2),IF(_xlpm.time&gt;_xlpm.LLT,"Too Slow",IF(_xlpm.time&lt;_xlpm.ULT,"Too Fast","OK")),IF(_xlpm.timeStr="NT","NT","Invalid Format"))))</f>
        <v/>
      </c>
      <c r="AM61" s="12" t="str" cm="1">
        <f t="array" ref="AM61">IF(OR($AA61=0,T61=""),"",_xlfn.LET(_xlpm.timeStr,SUBSTITUTE(T61,".",""),_xlpm.LLT,IF(Entry!$H61="Boy",INDEX(maleQT,AL$22*2+1,$AA61)*1,INDEX(femaleQT,AL$22*2+1,$AA61)*1),_xlpm.ULT,IF(Entry!$H61="Boy",INDEX(maleQT,AL$22*2+2,$AA61)*1,INDEX(femaleQT,AL$22*2+2,$AA61)*1),_xlpm.time,_xlpm.timeStr*1,IF(AND(LEN(_xlpm.timeStr)=6,LEN(T61)-LEN(_xlpm.timeStr)=2),IF(_xlpm.time&gt;_xlpm.LLT,"Too Slow",IF(_xlpm.time&lt;_xlpm.ULT,"Too Fast","OK")),IF(_xlpm.timeStr="NT","NT","Invalid Format"))))</f>
        <v/>
      </c>
      <c r="AN61" s="12" t="str" cm="1">
        <f t="array" ref="AN61">IF(OR($AA61=0,U61=""),"",_xlfn.LET(_xlpm.timeStr,SUBSTITUTE(U61,".",""),_xlpm.LLT,IF(Entry!$H61="Boy",INDEX(maleQT,AM$22*2+1,$AA61)*1,INDEX(femaleQT,AM$22*2+1,$AA61)*1),_xlpm.ULT,IF(Entry!$H61="Boy",INDEX(maleQT,AM$22*2+2,$AA61)*1,INDEX(femaleQT,AM$22*2+2,$AA61)*1),_xlpm.time,_xlpm.timeStr*1,IF(AND(LEN(_xlpm.timeStr)=6,LEN(U61)-LEN(_xlpm.timeStr)=2),IF(_xlpm.time&gt;_xlpm.LLT,"Too Slow",IF(_xlpm.time&lt;_xlpm.ULT,"Too Fast","OK")),IF(_xlpm.timeStr="NT","NT","Invalid Format"))))</f>
        <v/>
      </c>
      <c r="AO61" s="12" t="str" cm="1">
        <f t="array" ref="AO61">IF(OR($AA61=0,V61=""),"",_xlfn.LET(_xlpm.timeStr,SUBSTITUTE(V61,".",""),_xlpm.LLT,IF(Entry!$H61="Boy",INDEX(maleQT,AN$22*2+1,$AA61)*1,INDEX(femaleQT,AN$22*2+1,$AA61)*1),_xlpm.ULT,IF(Entry!$H61="Boy",INDEX(maleQT,AN$22*2+2,$AA61)*1,INDEX(femaleQT,AN$22*2+2,$AA61)*1),_xlpm.time,_xlpm.timeStr*1,IF(AND(LEN(_xlpm.timeStr)=6,LEN(V61)-LEN(_xlpm.timeStr)=2),IF(_xlpm.time&gt;_xlpm.LLT,"Too Slow",IF(_xlpm.time&lt;_xlpm.ULT,"Too Fast","OK")),IF(_xlpm.timeStr="NT","NT","Invalid Format"))))</f>
        <v/>
      </c>
      <c r="AP61" s="12" t="str" cm="1">
        <f t="array" ref="AP61">IF(OR($AA61=0,W61=""),"",_xlfn.LET(_xlpm.timeStr,SUBSTITUTE(W61,".",""),_xlpm.LLT,IF(Entry!$H61="Boy",INDEX(maleQT,AO$22*2+1,$AA61)*1,INDEX(femaleQT,AO$22*2+1,$AA61)*1),_xlpm.ULT,IF(Entry!$H61="Boy",INDEX(maleQT,AO$22*2+2,$AA61)*1,INDEX(femaleQT,AO$22*2+2,$AA61)*1),_xlpm.time,_xlpm.timeStr*1,IF(AND(LEN(_xlpm.timeStr)=6,LEN(W61)-LEN(_xlpm.timeStr)=2),IF(_xlpm.time&gt;_xlpm.LLT,"Too Slow",IF(_xlpm.time&lt;_xlpm.ULT,"Too Fast","OK")),IF(_xlpm.timeStr="NT","NT","Invalid Format"))))</f>
        <v/>
      </c>
    </row>
    <row r="62" spans="1:42" x14ac:dyDescent="0.55000000000000004">
      <c r="A62" s="22" t="str">
        <f t="shared" si="36"/>
        <v/>
      </c>
      <c r="B62" s="22" t="str">
        <f t="shared" si="40"/>
        <v/>
      </c>
      <c r="C62" s="1"/>
      <c r="D62" s="1"/>
      <c r="E62" s="1"/>
      <c r="F62" s="1"/>
      <c r="G62" s="24"/>
      <c r="H62" s="1"/>
      <c r="I62" s="25"/>
      <c r="J62" s="25"/>
      <c r="K62" s="25"/>
      <c r="L62" s="25"/>
      <c r="M62" s="25"/>
      <c r="N62" s="25"/>
      <c r="O62" s="25"/>
      <c r="P62" s="25"/>
      <c r="Q62" s="25"/>
      <c r="R62" s="25"/>
      <c r="S62" s="25"/>
      <c r="T62" s="25"/>
      <c r="U62" s="25"/>
      <c r="V62" s="25"/>
      <c r="W62" s="25"/>
      <c r="X62" s="12" t="str">
        <f t="shared" si="35"/>
        <v/>
      </c>
      <c r="Y62" s="12" t="str">
        <f t="shared" si="37"/>
        <v/>
      </c>
      <c r="Z62" s="12" t="str">
        <f t="shared" si="38"/>
        <v/>
      </c>
      <c r="AA62" s="12" t="str">
        <f t="shared" si="39"/>
        <v/>
      </c>
      <c r="AB62" s="12" t="str" cm="1">
        <f t="array" ref="AB62">IF(OR($AA62=0,I62=""),"",_xlfn.LET(_xlpm.timeStr,SUBSTITUTE(I62,".",""),_xlpm.LLT,IF(Entry!$H62="Boy",INDEX(maleQT,AA$22*2+1,$AA62)*1,INDEX(femaleQT,AA$22*2+1,$AA62)*1),_xlpm.ULT,IF(Entry!$H62="Boy",INDEX(maleQT,AA$22*2+2,$AA62)*1,INDEX(femaleQT,AA$22*2+2,$AA62)*1),_xlpm.time,_xlpm.timeStr*1,IF(AND(LEN(_xlpm.timeStr)=6,LEN(I62)-LEN(_xlpm.timeStr)=2),IF(_xlpm.time&gt;_xlpm.LLT,"Too Slow",IF(_xlpm.time&lt;_xlpm.ULT,"Too Fast","OK")),IF(_xlpm.timeStr="NT","NT","Invalid Format"))))</f>
        <v/>
      </c>
      <c r="AC62" s="12" t="str" cm="1">
        <f t="array" ref="AC62">IF(OR($AA62=0,J62=""),"",_xlfn.LET(_xlpm.timeStr,SUBSTITUTE(J62,".",""),_xlpm.LLT,IF(Entry!$H62="Boy",INDEX(maleQT,AB$22*2+1,$AA62)*1,INDEX(femaleQT,AB$22*2+1,$AA62)*1),_xlpm.ULT,IF(Entry!$H62="Boy",INDEX(maleQT,AB$22*2+2,$AA62)*1,INDEX(femaleQT,AB$22*2+2,$AA62)*1),_xlpm.time,_xlpm.timeStr*1,IF(AND(LEN(_xlpm.timeStr)=6,LEN(J62)-LEN(_xlpm.timeStr)=2),IF(_xlpm.time&gt;_xlpm.LLT,"Too Slow",IF(_xlpm.time&lt;_xlpm.ULT,"Too Fast","OK")),IF(_xlpm.timeStr="NT","NT","Invalid Format"))))</f>
        <v/>
      </c>
      <c r="AD62" s="12" t="str" cm="1">
        <f t="array" ref="AD62">IF(OR($AA62=0,K62=""),"",_xlfn.LET(_xlpm.timeStr,SUBSTITUTE(K62,".",""),_xlpm.LLT,IF(Entry!$H62="Boy",INDEX(maleQT,AC$22*2+1,$AA62)*1,INDEX(femaleQT,AC$22*2+1,$AA62)*1),_xlpm.ULT,IF(Entry!$H62="Boy",INDEX(maleQT,AC$22*2+2,$AA62)*1,INDEX(femaleQT,AC$22*2+2,$AA62)*1),_xlpm.time,_xlpm.timeStr*1,IF(AND(LEN(_xlpm.timeStr)=6,LEN(K62)-LEN(_xlpm.timeStr)=2),IF(_xlpm.time&gt;_xlpm.LLT,"Too Slow",IF(_xlpm.time&lt;_xlpm.ULT,"Too Fast","OK")),IF(_xlpm.timeStr="NT","NT","Invalid Format"))))</f>
        <v/>
      </c>
      <c r="AE62" s="12" t="str" cm="1">
        <f t="array" ref="AE62">IF(OR($AA62=0,L62=""),"",_xlfn.LET(_xlpm.timeStr,SUBSTITUTE(L62,".",""),_xlpm.LLT,IF(Entry!$H62="Boy",INDEX(maleQT,AD$22*2+1,$AA62)*1,INDEX(femaleQT,AD$22*2+1,$AA62)*1),_xlpm.ULT,IF(Entry!$H62="Boy",INDEX(maleQT,AD$22*2+2,$AA62)*1,INDEX(femaleQT,AD$22*2+2,$AA62)*1),_xlpm.time,_xlpm.timeStr*1,IF(AND(LEN(_xlpm.timeStr)=6,LEN(L62)-LEN(_xlpm.timeStr)=2),IF(_xlpm.time&gt;_xlpm.LLT,"Too Slow",IF(_xlpm.time&lt;_xlpm.ULT,"Too Fast","OK")),IF(_xlpm.timeStr="NT","NT","Invalid Format"))))</f>
        <v/>
      </c>
      <c r="AF62" s="12" t="str" cm="1">
        <f t="array" ref="AF62">IF(OR($AA62=0,M62=""),"",_xlfn.LET(_xlpm.timeStr,SUBSTITUTE(M62,".",""),_xlpm.LLT,IF(Entry!$H62="Boy",INDEX(maleQT,AE$22*2+1,$AA62)*1,INDEX(femaleQT,AE$22*2+1,$AA62)*1),_xlpm.ULT,IF(Entry!$H62="Boy",INDEX(maleQT,AE$22*2+2,$AA62)*1,INDEX(femaleQT,AE$22*2+2,$AA62)*1),_xlpm.time,_xlpm.timeStr*1,IF(AND(LEN(_xlpm.timeStr)=6,LEN(M62)-LEN(_xlpm.timeStr)=2),IF(_xlpm.time&gt;_xlpm.LLT,"Too Slow",IF(_xlpm.time&lt;_xlpm.ULT,"Too Fast","OK")),IF(_xlpm.timeStr="NT","NT","Invalid Format"))))</f>
        <v/>
      </c>
      <c r="AG62" s="12" t="str" cm="1">
        <f t="array" ref="AG62">IF(OR($AA62=0,N62=""),"",_xlfn.LET(_xlpm.timeStr,SUBSTITUTE(N62,".",""),_xlpm.LLT,IF(Entry!$H62="Boy",INDEX(maleQT,AF$22*2+1,$AA62)*1,INDEX(femaleQT,AF$22*2+1,$AA62)*1),_xlpm.ULT,IF(Entry!$H62="Boy",INDEX(maleQT,AF$22*2+2,$AA62)*1,INDEX(femaleQT,AF$22*2+2,$AA62)*1),_xlpm.time,_xlpm.timeStr*1,IF(AND(LEN(_xlpm.timeStr)=6,LEN(N62)-LEN(_xlpm.timeStr)=2),IF(_xlpm.time&gt;_xlpm.LLT,"Too Slow",IF(_xlpm.time&lt;_xlpm.ULT,"Too Fast","OK")),IF(_xlpm.timeStr="NT","NT","Invalid Format"))))</f>
        <v/>
      </c>
      <c r="AH62" s="12" t="str" cm="1">
        <f t="array" ref="AH62">IF(OR($AA62=0,O62=""),"",_xlfn.LET(_xlpm.timeStr,SUBSTITUTE(O62,".",""),_xlpm.LLT,IF(Entry!$H62="Boy",INDEX(maleQT,AG$22*2+1,$AA62)*1,INDEX(femaleQT,AG$22*2+1,$AA62)*1),_xlpm.ULT,IF(Entry!$H62="Boy",INDEX(maleQT,AG$22*2+2,$AA62)*1,INDEX(femaleQT,AG$22*2+2,$AA62)*1),_xlpm.time,_xlpm.timeStr*1,IF(AND(LEN(_xlpm.timeStr)=6,LEN(O62)-LEN(_xlpm.timeStr)=2),IF(_xlpm.time&gt;_xlpm.LLT,"Too Slow",IF(_xlpm.time&lt;_xlpm.ULT,"Too Fast","OK")),IF(_xlpm.timeStr="NT","NT","Invalid Format"))))</f>
        <v/>
      </c>
      <c r="AI62" s="12" t="str" cm="1">
        <f t="array" ref="AI62">IF(OR($AA62=0,P62=""),"",_xlfn.LET(_xlpm.timeStr,SUBSTITUTE(P62,".",""),_xlpm.LLT,IF(Entry!$H62="Boy",INDEX(maleQT,AH$22*2+1,$AA62)*1,INDEX(femaleQT,AH$22*2+1,$AA62)*1),_xlpm.ULT,IF(Entry!$H62="Boy",INDEX(maleQT,AH$22*2+2,$AA62)*1,INDEX(femaleQT,AH$22*2+2,$AA62)*1),_xlpm.time,_xlpm.timeStr*1,IF(AND(LEN(_xlpm.timeStr)=6,LEN(P62)-LEN(_xlpm.timeStr)=2),IF(_xlpm.time&gt;_xlpm.LLT,"Too Slow",IF(_xlpm.time&lt;_xlpm.ULT,"Too Fast","OK")),IF(_xlpm.timeStr="NT","NT","Invalid Format"))))</f>
        <v/>
      </c>
      <c r="AJ62" s="12" t="str" cm="1">
        <f t="array" ref="AJ62">IF(OR($AA62=0,Q62=""),"",_xlfn.LET(_xlpm.timeStr,SUBSTITUTE(Q62,".",""),_xlpm.LLT,IF(Entry!$H62="Boy",INDEX(maleQT,AI$22*2+1,$AA62)*1,INDEX(femaleQT,AI$22*2+1,$AA62)*1),_xlpm.ULT,IF(Entry!$H62="Boy",INDEX(maleQT,AI$22*2+2,$AA62)*1,INDEX(femaleQT,AI$22*2+2,$AA62)*1),_xlpm.time,_xlpm.timeStr*1,IF(AND(LEN(_xlpm.timeStr)=6,LEN(Q62)-LEN(_xlpm.timeStr)=2),IF(_xlpm.time&gt;_xlpm.LLT,"Too Slow",IF(_xlpm.time&lt;_xlpm.ULT,"Too Fast","OK")),IF(_xlpm.timeStr="NT","NT","Invalid Format"))))</f>
        <v/>
      </c>
      <c r="AK62" s="12" t="str" cm="1">
        <f t="array" ref="AK62">IF(OR($AA62=0,R62=""),"",_xlfn.LET(_xlpm.timeStr,SUBSTITUTE(R62,".",""),_xlpm.LLT,IF(Entry!$H62="Boy",INDEX(maleQT,AJ$22*2+1,$AA62)*1,INDEX(femaleQT,AJ$22*2+1,$AA62)*1),_xlpm.ULT,IF(Entry!$H62="Boy",INDEX(maleQT,AJ$22*2+2,$AA62)*1,INDEX(femaleQT,AJ$22*2+2,$AA62)*1),_xlpm.time,_xlpm.timeStr*1,IF(AND(LEN(_xlpm.timeStr)=6,LEN(R62)-LEN(_xlpm.timeStr)=2),IF(_xlpm.time&gt;_xlpm.LLT,"Too Slow",IF(_xlpm.time&lt;_xlpm.ULT,"Too Fast","OK")),IF(_xlpm.timeStr="NT","NT","Invalid Format"))))</f>
        <v/>
      </c>
      <c r="AL62" s="12" t="str" cm="1">
        <f t="array" ref="AL62">IF(OR($AA62=0,S62=""),"",_xlfn.LET(_xlpm.timeStr,SUBSTITUTE(S62,".",""),_xlpm.LLT,IF(Entry!$H62="Boy",INDEX(maleQT,AK$22*2+1,$AA62)*1,INDEX(femaleQT,AK$22*2+1,$AA62)*1),_xlpm.ULT,IF(Entry!$H62="Boy",INDEX(maleQT,AK$22*2+2,$AA62)*1,INDEX(femaleQT,AK$22*2+2,$AA62)*1),_xlpm.time,_xlpm.timeStr*1,IF(AND(LEN(_xlpm.timeStr)=6,LEN(S62)-LEN(_xlpm.timeStr)=2),IF(_xlpm.time&gt;_xlpm.LLT,"Too Slow",IF(_xlpm.time&lt;_xlpm.ULT,"Too Fast","OK")),IF(_xlpm.timeStr="NT","NT","Invalid Format"))))</f>
        <v/>
      </c>
      <c r="AM62" s="12" t="str" cm="1">
        <f t="array" ref="AM62">IF(OR($AA62=0,T62=""),"",_xlfn.LET(_xlpm.timeStr,SUBSTITUTE(T62,".",""),_xlpm.LLT,IF(Entry!$H62="Boy",INDEX(maleQT,AL$22*2+1,$AA62)*1,INDEX(femaleQT,AL$22*2+1,$AA62)*1),_xlpm.ULT,IF(Entry!$H62="Boy",INDEX(maleQT,AL$22*2+2,$AA62)*1,INDEX(femaleQT,AL$22*2+2,$AA62)*1),_xlpm.time,_xlpm.timeStr*1,IF(AND(LEN(_xlpm.timeStr)=6,LEN(T62)-LEN(_xlpm.timeStr)=2),IF(_xlpm.time&gt;_xlpm.LLT,"Too Slow",IF(_xlpm.time&lt;_xlpm.ULT,"Too Fast","OK")),IF(_xlpm.timeStr="NT","NT","Invalid Format"))))</f>
        <v/>
      </c>
      <c r="AN62" s="12" t="str" cm="1">
        <f t="array" ref="AN62">IF(OR($AA62=0,U62=""),"",_xlfn.LET(_xlpm.timeStr,SUBSTITUTE(U62,".",""),_xlpm.LLT,IF(Entry!$H62="Boy",INDEX(maleQT,AM$22*2+1,$AA62)*1,INDEX(femaleQT,AM$22*2+1,$AA62)*1),_xlpm.ULT,IF(Entry!$H62="Boy",INDEX(maleQT,AM$22*2+2,$AA62)*1,INDEX(femaleQT,AM$22*2+2,$AA62)*1),_xlpm.time,_xlpm.timeStr*1,IF(AND(LEN(_xlpm.timeStr)=6,LEN(U62)-LEN(_xlpm.timeStr)=2),IF(_xlpm.time&gt;_xlpm.LLT,"Too Slow",IF(_xlpm.time&lt;_xlpm.ULT,"Too Fast","OK")),IF(_xlpm.timeStr="NT","NT","Invalid Format"))))</f>
        <v/>
      </c>
      <c r="AO62" s="12" t="str" cm="1">
        <f t="array" ref="AO62">IF(OR($AA62=0,V62=""),"",_xlfn.LET(_xlpm.timeStr,SUBSTITUTE(V62,".",""),_xlpm.LLT,IF(Entry!$H62="Boy",INDEX(maleQT,AN$22*2+1,$AA62)*1,INDEX(femaleQT,AN$22*2+1,$AA62)*1),_xlpm.ULT,IF(Entry!$H62="Boy",INDEX(maleQT,AN$22*2+2,$AA62)*1,INDEX(femaleQT,AN$22*2+2,$AA62)*1),_xlpm.time,_xlpm.timeStr*1,IF(AND(LEN(_xlpm.timeStr)=6,LEN(V62)-LEN(_xlpm.timeStr)=2),IF(_xlpm.time&gt;_xlpm.LLT,"Too Slow",IF(_xlpm.time&lt;_xlpm.ULT,"Too Fast","OK")),IF(_xlpm.timeStr="NT","NT","Invalid Format"))))</f>
        <v/>
      </c>
      <c r="AP62" s="12" t="str" cm="1">
        <f t="array" ref="AP62">IF(OR($AA62=0,W62=""),"",_xlfn.LET(_xlpm.timeStr,SUBSTITUTE(W62,".",""),_xlpm.LLT,IF(Entry!$H62="Boy",INDEX(maleQT,AO$22*2+1,$AA62)*1,INDEX(femaleQT,AO$22*2+1,$AA62)*1),_xlpm.ULT,IF(Entry!$H62="Boy",INDEX(maleQT,AO$22*2+2,$AA62)*1,INDEX(femaleQT,AO$22*2+2,$AA62)*1),_xlpm.time,_xlpm.timeStr*1,IF(AND(LEN(_xlpm.timeStr)=6,LEN(W62)-LEN(_xlpm.timeStr)=2),IF(_xlpm.time&gt;_xlpm.LLT,"Too Slow",IF(_xlpm.time&lt;_xlpm.ULT,"Too Fast","OK")),IF(_xlpm.timeStr="NT","NT","Invalid Format"))))</f>
        <v/>
      </c>
    </row>
    <row r="63" spans="1:42" x14ac:dyDescent="0.55000000000000004">
      <c r="A63" s="22" t="str">
        <f t="shared" si="36"/>
        <v/>
      </c>
      <c r="B63" s="22" t="str">
        <f t="shared" si="40"/>
        <v/>
      </c>
      <c r="C63" s="1"/>
      <c r="D63" s="1"/>
      <c r="E63" s="1"/>
      <c r="F63" s="1"/>
      <c r="G63" s="24"/>
      <c r="H63" s="1"/>
      <c r="I63" s="25"/>
      <c r="J63" s="25"/>
      <c r="K63" s="25"/>
      <c r="L63" s="25"/>
      <c r="M63" s="25"/>
      <c r="N63" s="25"/>
      <c r="O63" s="25"/>
      <c r="P63" s="25"/>
      <c r="Q63" s="25"/>
      <c r="R63" s="25"/>
      <c r="S63" s="25"/>
      <c r="T63" s="25"/>
      <c r="U63" s="25"/>
      <c r="V63" s="25"/>
      <c r="W63" s="25"/>
      <c r="X63" s="12" t="str">
        <f t="shared" si="35"/>
        <v/>
      </c>
      <c r="Y63" s="12" t="str">
        <f t="shared" si="37"/>
        <v/>
      </c>
      <c r="Z63" s="12" t="str">
        <f t="shared" si="38"/>
        <v/>
      </c>
      <c r="AA63" s="12" t="str">
        <f t="shared" si="39"/>
        <v/>
      </c>
      <c r="AB63" s="12" t="str" cm="1">
        <f t="array" ref="AB63">IF(OR($AA63=0,I63=""),"",_xlfn.LET(_xlpm.timeStr,SUBSTITUTE(I63,".",""),_xlpm.LLT,IF(Entry!$H63="Boy",INDEX(maleQT,AA$22*2+1,$AA63)*1,INDEX(femaleQT,AA$22*2+1,$AA63)*1),_xlpm.ULT,IF(Entry!$H63="Boy",INDEX(maleQT,AA$22*2+2,$AA63)*1,INDEX(femaleQT,AA$22*2+2,$AA63)*1),_xlpm.time,_xlpm.timeStr*1,IF(AND(LEN(_xlpm.timeStr)=6,LEN(I63)-LEN(_xlpm.timeStr)=2),IF(_xlpm.time&gt;_xlpm.LLT,"Too Slow",IF(_xlpm.time&lt;_xlpm.ULT,"Too Fast","OK")),IF(_xlpm.timeStr="NT","NT","Invalid Format"))))</f>
        <v/>
      </c>
      <c r="AC63" s="12" t="str" cm="1">
        <f t="array" ref="AC63">IF(OR($AA63=0,J63=""),"",_xlfn.LET(_xlpm.timeStr,SUBSTITUTE(J63,".",""),_xlpm.LLT,IF(Entry!$H63="Boy",INDEX(maleQT,AB$22*2+1,$AA63)*1,INDEX(femaleQT,AB$22*2+1,$AA63)*1),_xlpm.ULT,IF(Entry!$H63="Boy",INDEX(maleQT,AB$22*2+2,$AA63)*1,INDEX(femaleQT,AB$22*2+2,$AA63)*1),_xlpm.time,_xlpm.timeStr*1,IF(AND(LEN(_xlpm.timeStr)=6,LEN(J63)-LEN(_xlpm.timeStr)=2),IF(_xlpm.time&gt;_xlpm.LLT,"Too Slow",IF(_xlpm.time&lt;_xlpm.ULT,"Too Fast","OK")),IF(_xlpm.timeStr="NT","NT","Invalid Format"))))</f>
        <v/>
      </c>
      <c r="AD63" s="12" t="str" cm="1">
        <f t="array" ref="AD63">IF(OR($AA63=0,K63=""),"",_xlfn.LET(_xlpm.timeStr,SUBSTITUTE(K63,".",""),_xlpm.LLT,IF(Entry!$H63="Boy",INDEX(maleQT,AC$22*2+1,$AA63)*1,INDEX(femaleQT,AC$22*2+1,$AA63)*1),_xlpm.ULT,IF(Entry!$H63="Boy",INDEX(maleQT,AC$22*2+2,$AA63)*1,INDEX(femaleQT,AC$22*2+2,$AA63)*1),_xlpm.time,_xlpm.timeStr*1,IF(AND(LEN(_xlpm.timeStr)=6,LEN(K63)-LEN(_xlpm.timeStr)=2),IF(_xlpm.time&gt;_xlpm.LLT,"Too Slow",IF(_xlpm.time&lt;_xlpm.ULT,"Too Fast","OK")),IF(_xlpm.timeStr="NT","NT","Invalid Format"))))</f>
        <v/>
      </c>
      <c r="AE63" s="12" t="str" cm="1">
        <f t="array" ref="AE63">IF(OR($AA63=0,L63=""),"",_xlfn.LET(_xlpm.timeStr,SUBSTITUTE(L63,".",""),_xlpm.LLT,IF(Entry!$H63="Boy",INDEX(maleQT,AD$22*2+1,$AA63)*1,INDEX(femaleQT,AD$22*2+1,$AA63)*1),_xlpm.ULT,IF(Entry!$H63="Boy",INDEX(maleQT,AD$22*2+2,$AA63)*1,INDEX(femaleQT,AD$22*2+2,$AA63)*1),_xlpm.time,_xlpm.timeStr*1,IF(AND(LEN(_xlpm.timeStr)=6,LEN(L63)-LEN(_xlpm.timeStr)=2),IF(_xlpm.time&gt;_xlpm.LLT,"Too Slow",IF(_xlpm.time&lt;_xlpm.ULT,"Too Fast","OK")),IF(_xlpm.timeStr="NT","NT","Invalid Format"))))</f>
        <v/>
      </c>
      <c r="AF63" s="12" t="str" cm="1">
        <f t="array" ref="AF63">IF(OR($AA63=0,M63=""),"",_xlfn.LET(_xlpm.timeStr,SUBSTITUTE(M63,".",""),_xlpm.LLT,IF(Entry!$H63="Boy",INDEX(maleQT,AE$22*2+1,$AA63)*1,INDEX(femaleQT,AE$22*2+1,$AA63)*1),_xlpm.ULT,IF(Entry!$H63="Boy",INDEX(maleQT,AE$22*2+2,$AA63)*1,INDEX(femaleQT,AE$22*2+2,$AA63)*1),_xlpm.time,_xlpm.timeStr*1,IF(AND(LEN(_xlpm.timeStr)=6,LEN(M63)-LEN(_xlpm.timeStr)=2),IF(_xlpm.time&gt;_xlpm.LLT,"Too Slow",IF(_xlpm.time&lt;_xlpm.ULT,"Too Fast","OK")),IF(_xlpm.timeStr="NT","NT","Invalid Format"))))</f>
        <v/>
      </c>
      <c r="AG63" s="12" t="str" cm="1">
        <f t="array" ref="AG63">IF(OR($AA63=0,N63=""),"",_xlfn.LET(_xlpm.timeStr,SUBSTITUTE(N63,".",""),_xlpm.LLT,IF(Entry!$H63="Boy",INDEX(maleQT,AF$22*2+1,$AA63)*1,INDEX(femaleQT,AF$22*2+1,$AA63)*1),_xlpm.ULT,IF(Entry!$H63="Boy",INDEX(maleQT,AF$22*2+2,$AA63)*1,INDEX(femaleQT,AF$22*2+2,$AA63)*1),_xlpm.time,_xlpm.timeStr*1,IF(AND(LEN(_xlpm.timeStr)=6,LEN(N63)-LEN(_xlpm.timeStr)=2),IF(_xlpm.time&gt;_xlpm.LLT,"Too Slow",IF(_xlpm.time&lt;_xlpm.ULT,"Too Fast","OK")),IF(_xlpm.timeStr="NT","NT","Invalid Format"))))</f>
        <v/>
      </c>
      <c r="AH63" s="12" t="str" cm="1">
        <f t="array" ref="AH63">IF(OR($AA63=0,O63=""),"",_xlfn.LET(_xlpm.timeStr,SUBSTITUTE(O63,".",""),_xlpm.LLT,IF(Entry!$H63="Boy",INDEX(maleQT,AG$22*2+1,$AA63)*1,INDEX(femaleQT,AG$22*2+1,$AA63)*1),_xlpm.ULT,IF(Entry!$H63="Boy",INDEX(maleQT,AG$22*2+2,$AA63)*1,INDEX(femaleQT,AG$22*2+2,$AA63)*1),_xlpm.time,_xlpm.timeStr*1,IF(AND(LEN(_xlpm.timeStr)=6,LEN(O63)-LEN(_xlpm.timeStr)=2),IF(_xlpm.time&gt;_xlpm.LLT,"Too Slow",IF(_xlpm.time&lt;_xlpm.ULT,"Too Fast","OK")),IF(_xlpm.timeStr="NT","NT","Invalid Format"))))</f>
        <v/>
      </c>
      <c r="AI63" s="12" t="str" cm="1">
        <f t="array" ref="AI63">IF(OR($AA63=0,P63=""),"",_xlfn.LET(_xlpm.timeStr,SUBSTITUTE(P63,".",""),_xlpm.LLT,IF(Entry!$H63="Boy",INDEX(maleQT,AH$22*2+1,$AA63)*1,INDEX(femaleQT,AH$22*2+1,$AA63)*1),_xlpm.ULT,IF(Entry!$H63="Boy",INDEX(maleQT,AH$22*2+2,$AA63)*1,INDEX(femaleQT,AH$22*2+2,$AA63)*1),_xlpm.time,_xlpm.timeStr*1,IF(AND(LEN(_xlpm.timeStr)=6,LEN(P63)-LEN(_xlpm.timeStr)=2),IF(_xlpm.time&gt;_xlpm.LLT,"Too Slow",IF(_xlpm.time&lt;_xlpm.ULT,"Too Fast","OK")),IF(_xlpm.timeStr="NT","NT","Invalid Format"))))</f>
        <v/>
      </c>
      <c r="AJ63" s="12" t="str" cm="1">
        <f t="array" ref="AJ63">IF(OR($AA63=0,Q63=""),"",_xlfn.LET(_xlpm.timeStr,SUBSTITUTE(Q63,".",""),_xlpm.LLT,IF(Entry!$H63="Boy",INDEX(maleQT,AI$22*2+1,$AA63)*1,INDEX(femaleQT,AI$22*2+1,$AA63)*1),_xlpm.ULT,IF(Entry!$H63="Boy",INDEX(maleQT,AI$22*2+2,$AA63)*1,INDEX(femaleQT,AI$22*2+2,$AA63)*1),_xlpm.time,_xlpm.timeStr*1,IF(AND(LEN(_xlpm.timeStr)=6,LEN(Q63)-LEN(_xlpm.timeStr)=2),IF(_xlpm.time&gt;_xlpm.LLT,"Too Slow",IF(_xlpm.time&lt;_xlpm.ULT,"Too Fast","OK")),IF(_xlpm.timeStr="NT","NT","Invalid Format"))))</f>
        <v/>
      </c>
      <c r="AK63" s="12" t="str" cm="1">
        <f t="array" ref="AK63">IF(OR($AA63=0,R63=""),"",_xlfn.LET(_xlpm.timeStr,SUBSTITUTE(R63,".",""),_xlpm.LLT,IF(Entry!$H63="Boy",INDEX(maleQT,AJ$22*2+1,$AA63)*1,INDEX(femaleQT,AJ$22*2+1,$AA63)*1),_xlpm.ULT,IF(Entry!$H63="Boy",INDEX(maleQT,AJ$22*2+2,$AA63)*1,INDEX(femaleQT,AJ$22*2+2,$AA63)*1),_xlpm.time,_xlpm.timeStr*1,IF(AND(LEN(_xlpm.timeStr)=6,LEN(R63)-LEN(_xlpm.timeStr)=2),IF(_xlpm.time&gt;_xlpm.LLT,"Too Slow",IF(_xlpm.time&lt;_xlpm.ULT,"Too Fast","OK")),IF(_xlpm.timeStr="NT","NT","Invalid Format"))))</f>
        <v/>
      </c>
      <c r="AL63" s="12" t="str" cm="1">
        <f t="array" ref="AL63">IF(OR($AA63=0,S63=""),"",_xlfn.LET(_xlpm.timeStr,SUBSTITUTE(S63,".",""),_xlpm.LLT,IF(Entry!$H63="Boy",INDEX(maleQT,AK$22*2+1,$AA63)*1,INDEX(femaleQT,AK$22*2+1,$AA63)*1),_xlpm.ULT,IF(Entry!$H63="Boy",INDEX(maleQT,AK$22*2+2,$AA63)*1,INDEX(femaleQT,AK$22*2+2,$AA63)*1),_xlpm.time,_xlpm.timeStr*1,IF(AND(LEN(_xlpm.timeStr)=6,LEN(S63)-LEN(_xlpm.timeStr)=2),IF(_xlpm.time&gt;_xlpm.LLT,"Too Slow",IF(_xlpm.time&lt;_xlpm.ULT,"Too Fast","OK")),IF(_xlpm.timeStr="NT","NT","Invalid Format"))))</f>
        <v/>
      </c>
      <c r="AM63" s="12" t="str" cm="1">
        <f t="array" ref="AM63">IF(OR($AA63=0,T63=""),"",_xlfn.LET(_xlpm.timeStr,SUBSTITUTE(T63,".",""),_xlpm.LLT,IF(Entry!$H63="Boy",INDEX(maleQT,AL$22*2+1,$AA63)*1,INDEX(femaleQT,AL$22*2+1,$AA63)*1),_xlpm.ULT,IF(Entry!$H63="Boy",INDEX(maleQT,AL$22*2+2,$AA63)*1,INDEX(femaleQT,AL$22*2+2,$AA63)*1),_xlpm.time,_xlpm.timeStr*1,IF(AND(LEN(_xlpm.timeStr)=6,LEN(T63)-LEN(_xlpm.timeStr)=2),IF(_xlpm.time&gt;_xlpm.LLT,"Too Slow",IF(_xlpm.time&lt;_xlpm.ULT,"Too Fast","OK")),IF(_xlpm.timeStr="NT","NT","Invalid Format"))))</f>
        <v/>
      </c>
      <c r="AN63" s="12" t="str" cm="1">
        <f t="array" ref="AN63">IF(OR($AA63=0,U63=""),"",_xlfn.LET(_xlpm.timeStr,SUBSTITUTE(U63,".",""),_xlpm.LLT,IF(Entry!$H63="Boy",INDEX(maleQT,AM$22*2+1,$AA63)*1,INDEX(femaleQT,AM$22*2+1,$AA63)*1),_xlpm.ULT,IF(Entry!$H63="Boy",INDEX(maleQT,AM$22*2+2,$AA63)*1,INDEX(femaleQT,AM$22*2+2,$AA63)*1),_xlpm.time,_xlpm.timeStr*1,IF(AND(LEN(_xlpm.timeStr)=6,LEN(U63)-LEN(_xlpm.timeStr)=2),IF(_xlpm.time&gt;_xlpm.LLT,"Too Slow",IF(_xlpm.time&lt;_xlpm.ULT,"Too Fast","OK")),IF(_xlpm.timeStr="NT","NT","Invalid Format"))))</f>
        <v/>
      </c>
      <c r="AO63" s="12" t="str" cm="1">
        <f t="array" ref="AO63">IF(OR($AA63=0,V63=""),"",_xlfn.LET(_xlpm.timeStr,SUBSTITUTE(V63,".",""),_xlpm.LLT,IF(Entry!$H63="Boy",INDEX(maleQT,AN$22*2+1,$AA63)*1,INDEX(femaleQT,AN$22*2+1,$AA63)*1),_xlpm.ULT,IF(Entry!$H63="Boy",INDEX(maleQT,AN$22*2+2,$AA63)*1,INDEX(femaleQT,AN$22*2+2,$AA63)*1),_xlpm.time,_xlpm.timeStr*1,IF(AND(LEN(_xlpm.timeStr)=6,LEN(V63)-LEN(_xlpm.timeStr)=2),IF(_xlpm.time&gt;_xlpm.LLT,"Too Slow",IF(_xlpm.time&lt;_xlpm.ULT,"Too Fast","OK")),IF(_xlpm.timeStr="NT","NT","Invalid Format"))))</f>
        <v/>
      </c>
      <c r="AP63" s="12" t="str" cm="1">
        <f t="array" ref="AP63">IF(OR($AA63=0,W63=""),"",_xlfn.LET(_xlpm.timeStr,SUBSTITUTE(W63,".",""),_xlpm.LLT,IF(Entry!$H63="Boy",INDEX(maleQT,AO$22*2+1,$AA63)*1,INDEX(femaleQT,AO$22*2+1,$AA63)*1),_xlpm.ULT,IF(Entry!$H63="Boy",INDEX(maleQT,AO$22*2+2,$AA63)*1,INDEX(femaleQT,AO$22*2+2,$AA63)*1),_xlpm.time,_xlpm.timeStr*1,IF(AND(LEN(_xlpm.timeStr)=6,LEN(W63)-LEN(_xlpm.timeStr)=2),IF(_xlpm.time&gt;_xlpm.LLT,"Too Slow",IF(_xlpm.time&lt;_xlpm.ULT,"Too Fast","OK")),IF(_xlpm.timeStr="NT","NT","Invalid Format"))))</f>
        <v/>
      </c>
    </row>
    <row r="64" spans="1:42" x14ac:dyDescent="0.55000000000000004">
      <c r="A64" s="22" t="str">
        <f t="shared" si="36"/>
        <v/>
      </c>
      <c r="B64" s="22" t="str">
        <f t="shared" si="40"/>
        <v/>
      </c>
      <c r="C64" s="1"/>
      <c r="D64" s="1"/>
      <c r="E64" s="1"/>
      <c r="F64" s="1"/>
      <c r="G64" s="24"/>
      <c r="H64" s="1"/>
      <c r="I64" s="25"/>
      <c r="J64" s="25"/>
      <c r="K64" s="25"/>
      <c r="L64" s="25"/>
      <c r="M64" s="25"/>
      <c r="N64" s="25"/>
      <c r="O64" s="25"/>
      <c r="P64" s="25"/>
      <c r="Q64" s="25"/>
      <c r="R64" s="25"/>
      <c r="S64" s="25"/>
      <c r="T64" s="25"/>
      <c r="U64" s="25"/>
      <c r="V64" s="25"/>
      <c r="W64" s="25"/>
      <c r="X64" s="12" t="str">
        <f t="shared" si="35"/>
        <v/>
      </c>
      <c r="Y64" s="12" t="str">
        <f t="shared" si="37"/>
        <v/>
      </c>
      <c r="Z64" s="12" t="str">
        <f t="shared" si="38"/>
        <v/>
      </c>
      <c r="AA64" s="12" t="str">
        <f t="shared" si="39"/>
        <v/>
      </c>
      <c r="AB64" s="12" t="str" cm="1">
        <f t="array" ref="AB64">IF(OR($AA64=0,I64=""),"",_xlfn.LET(_xlpm.timeStr,SUBSTITUTE(I64,".",""),_xlpm.LLT,IF(Entry!$H64="Boy",INDEX(maleQT,AA$22*2+1,$AA64)*1,INDEX(femaleQT,AA$22*2+1,$AA64)*1),_xlpm.ULT,IF(Entry!$H64="Boy",INDEX(maleQT,AA$22*2+2,$AA64)*1,INDEX(femaleQT,AA$22*2+2,$AA64)*1),_xlpm.time,_xlpm.timeStr*1,IF(AND(LEN(_xlpm.timeStr)=6,LEN(I64)-LEN(_xlpm.timeStr)=2),IF(_xlpm.time&gt;_xlpm.LLT,"Too Slow",IF(_xlpm.time&lt;_xlpm.ULT,"Too Fast","OK")),IF(_xlpm.timeStr="NT","NT","Invalid Format"))))</f>
        <v/>
      </c>
      <c r="AC64" s="12" t="str" cm="1">
        <f t="array" ref="AC64">IF(OR($AA64=0,J64=""),"",_xlfn.LET(_xlpm.timeStr,SUBSTITUTE(J64,".",""),_xlpm.LLT,IF(Entry!$H64="Boy",INDEX(maleQT,AB$22*2+1,$AA64)*1,INDEX(femaleQT,AB$22*2+1,$AA64)*1),_xlpm.ULT,IF(Entry!$H64="Boy",INDEX(maleQT,AB$22*2+2,$AA64)*1,INDEX(femaleQT,AB$22*2+2,$AA64)*1),_xlpm.time,_xlpm.timeStr*1,IF(AND(LEN(_xlpm.timeStr)=6,LEN(J64)-LEN(_xlpm.timeStr)=2),IF(_xlpm.time&gt;_xlpm.LLT,"Too Slow",IF(_xlpm.time&lt;_xlpm.ULT,"Too Fast","OK")),IF(_xlpm.timeStr="NT","NT","Invalid Format"))))</f>
        <v/>
      </c>
      <c r="AD64" s="12" t="str" cm="1">
        <f t="array" ref="AD64">IF(OR($AA64=0,K64=""),"",_xlfn.LET(_xlpm.timeStr,SUBSTITUTE(K64,".",""),_xlpm.LLT,IF(Entry!$H64="Boy",INDEX(maleQT,AC$22*2+1,$AA64)*1,INDEX(femaleQT,AC$22*2+1,$AA64)*1),_xlpm.ULT,IF(Entry!$H64="Boy",INDEX(maleQT,AC$22*2+2,$AA64)*1,INDEX(femaleQT,AC$22*2+2,$AA64)*1),_xlpm.time,_xlpm.timeStr*1,IF(AND(LEN(_xlpm.timeStr)=6,LEN(K64)-LEN(_xlpm.timeStr)=2),IF(_xlpm.time&gt;_xlpm.LLT,"Too Slow",IF(_xlpm.time&lt;_xlpm.ULT,"Too Fast","OK")),IF(_xlpm.timeStr="NT","NT","Invalid Format"))))</f>
        <v/>
      </c>
      <c r="AE64" s="12" t="str" cm="1">
        <f t="array" ref="AE64">IF(OR($AA64=0,L64=""),"",_xlfn.LET(_xlpm.timeStr,SUBSTITUTE(L64,".",""),_xlpm.LLT,IF(Entry!$H64="Boy",INDEX(maleQT,AD$22*2+1,$AA64)*1,INDEX(femaleQT,AD$22*2+1,$AA64)*1),_xlpm.ULT,IF(Entry!$H64="Boy",INDEX(maleQT,AD$22*2+2,$AA64)*1,INDEX(femaleQT,AD$22*2+2,$AA64)*1),_xlpm.time,_xlpm.timeStr*1,IF(AND(LEN(_xlpm.timeStr)=6,LEN(L64)-LEN(_xlpm.timeStr)=2),IF(_xlpm.time&gt;_xlpm.LLT,"Too Slow",IF(_xlpm.time&lt;_xlpm.ULT,"Too Fast","OK")),IF(_xlpm.timeStr="NT","NT","Invalid Format"))))</f>
        <v/>
      </c>
      <c r="AF64" s="12" t="str" cm="1">
        <f t="array" ref="AF64">IF(OR($AA64=0,M64=""),"",_xlfn.LET(_xlpm.timeStr,SUBSTITUTE(M64,".",""),_xlpm.LLT,IF(Entry!$H64="Boy",INDEX(maleQT,AE$22*2+1,$AA64)*1,INDEX(femaleQT,AE$22*2+1,$AA64)*1),_xlpm.ULT,IF(Entry!$H64="Boy",INDEX(maleQT,AE$22*2+2,$AA64)*1,INDEX(femaleQT,AE$22*2+2,$AA64)*1),_xlpm.time,_xlpm.timeStr*1,IF(AND(LEN(_xlpm.timeStr)=6,LEN(M64)-LEN(_xlpm.timeStr)=2),IF(_xlpm.time&gt;_xlpm.LLT,"Too Slow",IF(_xlpm.time&lt;_xlpm.ULT,"Too Fast","OK")),IF(_xlpm.timeStr="NT","NT","Invalid Format"))))</f>
        <v/>
      </c>
      <c r="AG64" s="12" t="str" cm="1">
        <f t="array" ref="AG64">IF(OR($AA64=0,N64=""),"",_xlfn.LET(_xlpm.timeStr,SUBSTITUTE(N64,".",""),_xlpm.LLT,IF(Entry!$H64="Boy",INDEX(maleQT,AF$22*2+1,$AA64)*1,INDEX(femaleQT,AF$22*2+1,$AA64)*1),_xlpm.ULT,IF(Entry!$H64="Boy",INDEX(maleQT,AF$22*2+2,$AA64)*1,INDEX(femaleQT,AF$22*2+2,$AA64)*1),_xlpm.time,_xlpm.timeStr*1,IF(AND(LEN(_xlpm.timeStr)=6,LEN(N64)-LEN(_xlpm.timeStr)=2),IF(_xlpm.time&gt;_xlpm.LLT,"Too Slow",IF(_xlpm.time&lt;_xlpm.ULT,"Too Fast","OK")),IF(_xlpm.timeStr="NT","NT","Invalid Format"))))</f>
        <v/>
      </c>
      <c r="AH64" s="12" t="str" cm="1">
        <f t="array" ref="AH64">IF(OR($AA64=0,O64=""),"",_xlfn.LET(_xlpm.timeStr,SUBSTITUTE(O64,".",""),_xlpm.LLT,IF(Entry!$H64="Boy",INDEX(maleQT,AG$22*2+1,$AA64)*1,INDEX(femaleQT,AG$22*2+1,$AA64)*1),_xlpm.ULT,IF(Entry!$H64="Boy",INDEX(maleQT,AG$22*2+2,$AA64)*1,INDEX(femaleQT,AG$22*2+2,$AA64)*1),_xlpm.time,_xlpm.timeStr*1,IF(AND(LEN(_xlpm.timeStr)=6,LEN(O64)-LEN(_xlpm.timeStr)=2),IF(_xlpm.time&gt;_xlpm.LLT,"Too Slow",IF(_xlpm.time&lt;_xlpm.ULT,"Too Fast","OK")),IF(_xlpm.timeStr="NT","NT","Invalid Format"))))</f>
        <v/>
      </c>
      <c r="AI64" s="12" t="str" cm="1">
        <f t="array" ref="AI64">IF(OR($AA64=0,P64=""),"",_xlfn.LET(_xlpm.timeStr,SUBSTITUTE(P64,".",""),_xlpm.LLT,IF(Entry!$H64="Boy",INDEX(maleQT,AH$22*2+1,$AA64)*1,INDEX(femaleQT,AH$22*2+1,$AA64)*1),_xlpm.ULT,IF(Entry!$H64="Boy",INDEX(maleQT,AH$22*2+2,$AA64)*1,INDEX(femaleQT,AH$22*2+2,$AA64)*1),_xlpm.time,_xlpm.timeStr*1,IF(AND(LEN(_xlpm.timeStr)=6,LEN(P64)-LEN(_xlpm.timeStr)=2),IF(_xlpm.time&gt;_xlpm.LLT,"Too Slow",IF(_xlpm.time&lt;_xlpm.ULT,"Too Fast","OK")),IF(_xlpm.timeStr="NT","NT","Invalid Format"))))</f>
        <v/>
      </c>
      <c r="AJ64" s="12" t="str" cm="1">
        <f t="array" ref="AJ64">IF(OR($AA64=0,Q64=""),"",_xlfn.LET(_xlpm.timeStr,SUBSTITUTE(Q64,".",""),_xlpm.LLT,IF(Entry!$H64="Boy",INDEX(maleQT,AI$22*2+1,$AA64)*1,INDEX(femaleQT,AI$22*2+1,$AA64)*1),_xlpm.ULT,IF(Entry!$H64="Boy",INDEX(maleQT,AI$22*2+2,$AA64)*1,INDEX(femaleQT,AI$22*2+2,$AA64)*1),_xlpm.time,_xlpm.timeStr*1,IF(AND(LEN(_xlpm.timeStr)=6,LEN(Q64)-LEN(_xlpm.timeStr)=2),IF(_xlpm.time&gt;_xlpm.LLT,"Too Slow",IF(_xlpm.time&lt;_xlpm.ULT,"Too Fast","OK")),IF(_xlpm.timeStr="NT","NT","Invalid Format"))))</f>
        <v/>
      </c>
      <c r="AK64" s="12" t="str" cm="1">
        <f t="array" ref="AK64">IF(OR($AA64=0,R64=""),"",_xlfn.LET(_xlpm.timeStr,SUBSTITUTE(R64,".",""),_xlpm.LLT,IF(Entry!$H64="Boy",INDEX(maleQT,AJ$22*2+1,$AA64)*1,INDEX(femaleQT,AJ$22*2+1,$AA64)*1),_xlpm.ULT,IF(Entry!$H64="Boy",INDEX(maleQT,AJ$22*2+2,$AA64)*1,INDEX(femaleQT,AJ$22*2+2,$AA64)*1),_xlpm.time,_xlpm.timeStr*1,IF(AND(LEN(_xlpm.timeStr)=6,LEN(R64)-LEN(_xlpm.timeStr)=2),IF(_xlpm.time&gt;_xlpm.LLT,"Too Slow",IF(_xlpm.time&lt;_xlpm.ULT,"Too Fast","OK")),IF(_xlpm.timeStr="NT","NT","Invalid Format"))))</f>
        <v/>
      </c>
      <c r="AL64" s="12" t="str" cm="1">
        <f t="array" ref="AL64">IF(OR($AA64=0,S64=""),"",_xlfn.LET(_xlpm.timeStr,SUBSTITUTE(S64,".",""),_xlpm.LLT,IF(Entry!$H64="Boy",INDEX(maleQT,AK$22*2+1,$AA64)*1,INDEX(femaleQT,AK$22*2+1,$AA64)*1),_xlpm.ULT,IF(Entry!$H64="Boy",INDEX(maleQT,AK$22*2+2,$AA64)*1,INDEX(femaleQT,AK$22*2+2,$AA64)*1),_xlpm.time,_xlpm.timeStr*1,IF(AND(LEN(_xlpm.timeStr)=6,LEN(S64)-LEN(_xlpm.timeStr)=2),IF(_xlpm.time&gt;_xlpm.LLT,"Too Slow",IF(_xlpm.time&lt;_xlpm.ULT,"Too Fast","OK")),IF(_xlpm.timeStr="NT","NT","Invalid Format"))))</f>
        <v/>
      </c>
      <c r="AM64" s="12" t="str" cm="1">
        <f t="array" ref="AM64">IF(OR($AA64=0,T64=""),"",_xlfn.LET(_xlpm.timeStr,SUBSTITUTE(T64,".",""),_xlpm.LLT,IF(Entry!$H64="Boy",INDEX(maleQT,AL$22*2+1,$AA64)*1,INDEX(femaleQT,AL$22*2+1,$AA64)*1),_xlpm.ULT,IF(Entry!$H64="Boy",INDEX(maleQT,AL$22*2+2,$AA64)*1,INDEX(femaleQT,AL$22*2+2,$AA64)*1),_xlpm.time,_xlpm.timeStr*1,IF(AND(LEN(_xlpm.timeStr)=6,LEN(T64)-LEN(_xlpm.timeStr)=2),IF(_xlpm.time&gt;_xlpm.LLT,"Too Slow",IF(_xlpm.time&lt;_xlpm.ULT,"Too Fast","OK")),IF(_xlpm.timeStr="NT","NT","Invalid Format"))))</f>
        <v/>
      </c>
      <c r="AN64" s="12" t="str" cm="1">
        <f t="array" ref="AN64">IF(OR($AA64=0,U64=""),"",_xlfn.LET(_xlpm.timeStr,SUBSTITUTE(U64,".",""),_xlpm.LLT,IF(Entry!$H64="Boy",INDEX(maleQT,AM$22*2+1,$AA64)*1,INDEX(femaleQT,AM$22*2+1,$AA64)*1),_xlpm.ULT,IF(Entry!$H64="Boy",INDEX(maleQT,AM$22*2+2,$AA64)*1,INDEX(femaleQT,AM$22*2+2,$AA64)*1),_xlpm.time,_xlpm.timeStr*1,IF(AND(LEN(_xlpm.timeStr)=6,LEN(U64)-LEN(_xlpm.timeStr)=2),IF(_xlpm.time&gt;_xlpm.LLT,"Too Slow",IF(_xlpm.time&lt;_xlpm.ULT,"Too Fast","OK")),IF(_xlpm.timeStr="NT","NT","Invalid Format"))))</f>
        <v/>
      </c>
      <c r="AO64" s="12" t="str" cm="1">
        <f t="array" ref="AO64">IF(OR($AA64=0,V64=""),"",_xlfn.LET(_xlpm.timeStr,SUBSTITUTE(V64,".",""),_xlpm.LLT,IF(Entry!$H64="Boy",INDEX(maleQT,AN$22*2+1,$AA64)*1,INDEX(femaleQT,AN$22*2+1,$AA64)*1),_xlpm.ULT,IF(Entry!$H64="Boy",INDEX(maleQT,AN$22*2+2,$AA64)*1,INDEX(femaleQT,AN$22*2+2,$AA64)*1),_xlpm.time,_xlpm.timeStr*1,IF(AND(LEN(_xlpm.timeStr)=6,LEN(V64)-LEN(_xlpm.timeStr)=2),IF(_xlpm.time&gt;_xlpm.LLT,"Too Slow",IF(_xlpm.time&lt;_xlpm.ULT,"Too Fast","OK")),IF(_xlpm.timeStr="NT","NT","Invalid Format"))))</f>
        <v/>
      </c>
      <c r="AP64" s="12" t="str" cm="1">
        <f t="array" ref="AP64">IF(OR($AA64=0,W64=""),"",_xlfn.LET(_xlpm.timeStr,SUBSTITUTE(W64,".",""),_xlpm.LLT,IF(Entry!$H64="Boy",INDEX(maleQT,AO$22*2+1,$AA64)*1,INDEX(femaleQT,AO$22*2+1,$AA64)*1),_xlpm.ULT,IF(Entry!$H64="Boy",INDEX(maleQT,AO$22*2+2,$AA64)*1,INDEX(femaleQT,AO$22*2+2,$AA64)*1),_xlpm.time,_xlpm.timeStr*1,IF(AND(LEN(_xlpm.timeStr)=6,LEN(W64)-LEN(_xlpm.timeStr)=2),IF(_xlpm.time&gt;_xlpm.LLT,"Too Slow",IF(_xlpm.time&lt;_xlpm.ULT,"Too Fast","OK")),IF(_xlpm.timeStr="NT","NT","Invalid Format"))))</f>
        <v/>
      </c>
    </row>
    <row r="65" spans="1:42" x14ac:dyDescent="0.55000000000000004">
      <c r="A65" s="22" t="str">
        <f t="shared" si="36"/>
        <v/>
      </c>
      <c r="B65" s="22" t="str">
        <f t="shared" si="40"/>
        <v/>
      </c>
      <c r="C65" s="1"/>
      <c r="D65" s="1"/>
      <c r="E65" s="1"/>
      <c r="F65" s="1"/>
      <c r="G65" s="24"/>
      <c r="H65" s="1"/>
      <c r="I65" s="25"/>
      <c r="J65" s="25"/>
      <c r="K65" s="25"/>
      <c r="L65" s="25"/>
      <c r="M65" s="25"/>
      <c r="N65" s="25"/>
      <c r="O65" s="25"/>
      <c r="P65" s="25"/>
      <c r="Q65" s="25"/>
      <c r="R65" s="25"/>
      <c r="S65" s="25"/>
      <c r="T65" s="25"/>
      <c r="U65" s="25"/>
      <c r="V65" s="25"/>
      <c r="W65" s="25"/>
      <c r="X65" s="12" t="str">
        <f t="shared" si="35"/>
        <v/>
      </c>
      <c r="Y65" s="12" t="str">
        <f t="shared" si="37"/>
        <v/>
      </c>
      <c r="Z65" s="12" t="str">
        <f t="shared" si="38"/>
        <v/>
      </c>
      <c r="AA65" s="12" t="str">
        <f t="shared" si="39"/>
        <v/>
      </c>
      <c r="AB65" s="12" t="str" cm="1">
        <f t="array" ref="AB65">IF(OR($AA65=0,I65=""),"",_xlfn.LET(_xlpm.timeStr,SUBSTITUTE(I65,".",""),_xlpm.LLT,IF(Entry!$H65="Boy",INDEX(maleQT,AA$22*2+1,$AA65)*1,INDEX(femaleQT,AA$22*2+1,$AA65)*1),_xlpm.ULT,IF(Entry!$H65="Boy",INDEX(maleQT,AA$22*2+2,$AA65)*1,INDEX(femaleQT,AA$22*2+2,$AA65)*1),_xlpm.time,_xlpm.timeStr*1,IF(AND(LEN(_xlpm.timeStr)=6,LEN(I65)-LEN(_xlpm.timeStr)=2),IF(_xlpm.time&gt;_xlpm.LLT,"Too Slow",IF(_xlpm.time&lt;_xlpm.ULT,"Too Fast","OK")),IF(_xlpm.timeStr="NT","NT","Invalid Format"))))</f>
        <v/>
      </c>
      <c r="AC65" s="12" t="str" cm="1">
        <f t="array" ref="AC65">IF(OR($AA65=0,J65=""),"",_xlfn.LET(_xlpm.timeStr,SUBSTITUTE(J65,".",""),_xlpm.LLT,IF(Entry!$H65="Boy",INDEX(maleQT,AB$22*2+1,$AA65)*1,INDEX(femaleQT,AB$22*2+1,$AA65)*1),_xlpm.ULT,IF(Entry!$H65="Boy",INDEX(maleQT,AB$22*2+2,$AA65)*1,INDEX(femaleQT,AB$22*2+2,$AA65)*1),_xlpm.time,_xlpm.timeStr*1,IF(AND(LEN(_xlpm.timeStr)=6,LEN(J65)-LEN(_xlpm.timeStr)=2),IF(_xlpm.time&gt;_xlpm.LLT,"Too Slow",IF(_xlpm.time&lt;_xlpm.ULT,"Too Fast","OK")),IF(_xlpm.timeStr="NT","NT","Invalid Format"))))</f>
        <v/>
      </c>
      <c r="AD65" s="12" t="str" cm="1">
        <f t="array" ref="AD65">IF(OR($AA65=0,K65=""),"",_xlfn.LET(_xlpm.timeStr,SUBSTITUTE(K65,".",""),_xlpm.LLT,IF(Entry!$H65="Boy",INDEX(maleQT,AC$22*2+1,$AA65)*1,INDEX(femaleQT,AC$22*2+1,$AA65)*1),_xlpm.ULT,IF(Entry!$H65="Boy",INDEX(maleQT,AC$22*2+2,$AA65)*1,INDEX(femaleQT,AC$22*2+2,$AA65)*1),_xlpm.time,_xlpm.timeStr*1,IF(AND(LEN(_xlpm.timeStr)=6,LEN(K65)-LEN(_xlpm.timeStr)=2),IF(_xlpm.time&gt;_xlpm.LLT,"Too Slow",IF(_xlpm.time&lt;_xlpm.ULT,"Too Fast","OK")),IF(_xlpm.timeStr="NT","NT","Invalid Format"))))</f>
        <v/>
      </c>
      <c r="AE65" s="12" t="str" cm="1">
        <f t="array" ref="AE65">IF(OR($AA65=0,L65=""),"",_xlfn.LET(_xlpm.timeStr,SUBSTITUTE(L65,".",""),_xlpm.LLT,IF(Entry!$H65="Boy",INDEX(maleQT,AD$22*2+1,$AA65)*1,INDEX(femaleQT,AD$22*2+1,$AA65)*1),_xlpm.ULT,IF(Entry!$H65="Boy",INDEX(maleQT,AD$22*2+2,$AA65)*1,INDEX(femaleQT,AD$22*2+2,$AA65)*1),_xlpm.time,_xlpm.timeStr*1,IF(AND(LEN(_xlpm.timeStr)=6,LEN(L65)-LEN(_xlpm.timeStr)=2),IF(_xlpm.time&gt;_xlpm.LLT,"Too Slow",IF(_xlpm.time&lt;_xlpm.ULT,"Too Fast","OK")),IF(_xlpm.timeStr="NT","NT","Invalid Format"))))</f>
        <v/>
      </c>
      <c r="AF65" s="12" t="str" cm="1">
        <f t="array" ref="AF65">IF(OR($AA65=0,M65=""),"",_xlfn.LET(_xlpm.timeStr,SUBSTITUTE(M65,".",""),_xlpm.LLT,IF(Entry!$H65="Boy",INDEX(maleQT,AE$22*2+1,$AA65)*1,INDEX(femaleQT,AE$22*2+1,$AA65)*1),_xlpm.ULT,IF(Entry!$H65="Boy",INDEX(maleQT,AE$22*2+2,$AA65)*1,INDEX(femaleQT,AE$22*2+2,$AA65)*1),_xlpm.time,_xlpm.timeStr*1,IF(AND(LEN(_xlpm.timeStr)=6,LEN(M65)-LEN(_xlpm.timeStr)=2),IF(_xlpm.time&gt;_xlpm.LLT,"Too Slow",IF(_xlpm.time&lt;_xlpm.ULT,"Too Fast","OK")),IF(_xlpm.timeStr="NT","NT","Invalid Format"))))</f>
        <v/>
      </c>
      <c r="AG65" s="12" t="str" cm="1">
        <f t="array" ref="AG65">IF(OR($AA65=0,N65=""),"",_xlfn.LET(_xlpm.timeStr,SUBSTITUTE(N65,".",""),_xlpm.LLT,IF(Entry!$H65="Boy",INDEX(maleQT,AF$22*2+1,$AA65)*1,INDEX(femaleQT,AF$22*2+1,$AA65)*1),_xlpm.ULT,IF(Entry!$H65="Boy",INDEX(maleQT,AF$22*2+2,$AA65)*1,INDEX(femaleQT,AF$22*2+2,$AA65)*1),_xlpm.time,_xlpm.timeStr*1,IF(AND(LEN(_xlpm.timeStr)=6,LEN(N65)-LEN(_xlpm.timeStr)=2),IF(_xlpm.time&gt;_xlpm.LLT,"Too Slow",IF(_xlpm.time&lt;_xlpm.ULT,"Too Fast","OK")),IF(_xlpm.timeStr="NT","NT","Invalid Format"))))</f>
        <v/>
      </c>
      <c r="AH65" s="12" t="str" cm="1">
        <f t="array" ref="AH65">IF(OR($AA65=0,O65=""),"",_xlfn.LET(_xlpm.timeStr,SUBSTITUTE(O65,".",""),_xlpm.LLT,IF(Entry!$H65="Boy",INDEX(maleQT,AG$22*2+1,$AA65)*1,INDEX(femaleQT,AG$22*2+1,$AA65)*1),_xlpm.ULT,IF(Entry!$H65="Boy",INDEX(maleQT,AG$22*2+2,$AA65)*1,INDEX(femaleQT,AG$22*2+2,$AA65)*1),_xlpm.time,_xlpm.timeStr*1,IF(AND(LEN(_xlpm.timeStr)=6,LEN(O65)-LEN(_xlpm.timeStr)=2),IF(_xlpm.time&gt;_xlpm.LLT,"Too Slow",IF(_xlpm.time&lt;_xlpm.ULT,"Too Fast","OK")),IF(_xlpm.timeStr="NT","NT","Invalid Format"))))</f>
        <v/>
      </c>
      <c r="AI65" s="12" t="str" cm="1">
        <f t="array" ref="AI65">IF(OR($AA65=0,P65=""),"",_xlfn.LET(_xlpm.timeStr,SUBSTITUTE(P65,".",""),_xlpm.LLT,IF(Entry!$H65="Boy",INDEX(maleQT,AH$22*2+1,$AA65)*1,INDEX(femaleQT,AH$22*2+1,$AA65)*1),_xlpm.ULT,IF(Entry!$H65="Boy",INDEX(maleQT,AH$22*2+2,$AA65)*1,INDEX(femaleQT,AH$22*2+2,$AA65)*1),_xlpm.time,_xlpm.timeStr*1,IF(AND(LEN(_xlpm.timeStr)=6,LEN(P65)-LEN(_xlpm.timeStr)=2),IF(_xlpm.time&gt;_xlpm.LLT,"Too Slow",IF(_xlpm.time&lt;_xlpm.ULT,"Too Fast","OK")),IF(_xlpm.timeStr="NT","NT","Invalid Format"))))</f>
        <v/>
      </c>
      <c r="AJ65" s="12" t="str" cm="1">
        <f t="array" ref="AJ65">IF(OR($AA65=0,Q65=""),"",_xlfn.LET(_xlpm.timeStr,SUBSTITUTE(Q65,".",""),_xlpm.LLT,IF(Entry!$H65="Boy",INDEX(maleQT,AI$22*2+1,$AA65)*1,INDEX(femaleQT,AI$22*2+1,$AA65)*1),_xlpm.ULT,IF(Entry!$H65="Boy",INDEX(maleQT,AI$22*2+2,$AA65)*1,INDEX(femaleQT,AI$22*2+2,$AA65)*1),_xlpm.time,_xlpm.timeStr*1,IF(AND(LEN(_xlpm.timeStr)=6,LEN(Q65)-LEN(_xlpm.timeStr)=2),IF(_xlpm.time&gt;_xlpm.LLT,"Too Slow",IF(_xlpm.time&lt;_xlpm.ULT,"Too Fast","OK")),IF(_xlpm.timeStr="NT","NT","Invalid Format"))))</f>
        <v/>
      </c>
      <c r="AK65" s="12" t="str" cm="1">
        <f t="array" ref="AK65">IF(OR($AA65=0,R65=""),"",_xlfn.LET(_xlpm.timeStr,SUBSTITUTE(R65,".",""),_xlpm.LLT,IF(Entry!$H65="Boy",INDEX(maleQT,AJ$22*2+1,$AA65)*1,INDEX(femaleQT,AJ$22*2+1,$AA65)*1),_xlpm.ULT,IF(Entry!$H65="Boy",INDEX(maleQT,AJ$22*2+2,$AA65)*1,INDEX(femaleQT,AJ$22*2+2,$AA65)*1),_xlpm.time,_xlpm.timeStr*1,IF(AND(LEN(_xlpm.timeStr)=6,LEN(R65)-LEN(_xlpm.timeStr)=2),IF(_xlpm.time&gt;_xlpm.LLT,"Too Slow",IF(_xlpm.time&lt;_xlpm.ULT,"Too Fast","OK")),IF(_xlpm.timeStr="NT","NT","Invalid Format"))))</f>
        <v/>
      </c>
      <c r="AL65" s="12" t="str" cm="1">
        <f t="array" ref="AL65">IF(OR($AA65=0,S65=""),"",_xlfn.LET(_xlpm.timeStr,SUBSTITUTE(S65,".",""),_xlpm.LLT,IF(Entry!$H65="Boy",INDEX(maleQT,AK$22*2+1,$AA65)*1,INDEX(femaleQT,AK$22*2+1,$AA65)*1),_xlpm.ULT,IF(Entry!$H65="Boy",INDEX(maleQT,AK$22*2+2,$AA65)*1,INDEX(femaleQT,AK$22*2+2,$AA65)*1),_xlpm.time,_xlpm.timeStr*1,IF(AND(LEN(_xlpm.timeStr)=6,LEN(S65)-LEN(_xlpm.timeStr)=2),IF(_xlpm.time&gt;_xlpm.LLT,"Too Slow",IF(_xlpm.time&lt;_xlpm.ULT,"Too Fast","OK")),IF(_xlpm.timeStr="NT","NT","Invalid Format"))))</f>
        <v/>
      </c>
      <c r="AM65" s="12" t="str" cm="1">
        <f t="array" ref="AM65">IF(OR($AA65=0,T65=""),"",_xlfn.LET(_xlpm.timeStr,SUBSTITUTE(T65,".",""),_xlpm.LLT,IF(Entry!$H65="Boy",INDEX(maleQT,AL$22*2+1,$AA65)*1,INDEX(femaleQT,AL$22*2+1,$AA65)*1),_xlpm.ULT,IF(Entry!$H65="Boy",INDEX(maleQT,AL$22*2+2,$AA65)*1,INDEX(femaleQT,AL$22*2+2,$AA65)*1),_xlpm.time,_xlpm.timeStr*1,IF(AND(LEN(_xlpm.timeStr)=6,LEN(T65)-LEN(_xlpm.timeStr)=2),IF(_xlpm.time&gt;_xlpm.LLT,"Too Slow",IF(_xlpm.time&lt;_xlpm.ULT,"Too Fast","OK")),IF(_xlpm.timeStr="NT","NT","Invalid Format"))))</f>
        <v/>
      </c>
      <c r="AN65" s="12" t="str" cm="1">
        <f t="array" ref="AN65">IF(OR($AA65=0,U65=""),"",_xlfn.LET(_xlpm.timeStr,SUBSTITUTE(U65,".",""),_xlpm.LLT,IF(Entry!$H65="Boy",INDEX(maleQT,AM$22*2+1,$AA65)*1,INDEX(femaleQT,AM$22*2+1,$AA65)*1),_xlpm.ULT,IF(Entry!$H65="Boy",INDEX(maleQT,AM$22*2+2,$AA65)*1,INDEX(femaleQT,AM$22*2+2,$AA65)*1),_xlpm.time,_xlpm.timeStr*1,IF(AND(LEN(_xlpm.timeStr)=6,LEN(U65)-LEN(_xlpm.timeStr)=2),IF(_xlpm.time&gt;_xlpm.LLT,"Too Slow",IF(_xlpm.time&lt;_xlpm.ULT,"Too Fast","OK")),IF(_xlpm.timeStr="NT","NT","Invalid Format"))))</f>
        <v/>
      </c>
      <c r="AO65" s="12" t="str" cm="1">
        <f t="array" ref="AO65">IF(OR($AA65=0,V65=""),"",_xlfn.LET(_xlpm.timeStr,SUBSTITUTE(V65,".",""),_xlpm.LLT,IF(Entry!$H65="Boy",INDEX(maleQT,AN$22*2+1,$AA65)*1,INDEX(femaleQT,AN$22*2+1,$AA65)*1),_xlpm.ULT,IF(Entry!$H65="Boy",INDEX(maleQT,AN$22*2+2,$AA65)*1,INDEX(femaleQT,AN$22*2+2,$AA65)*1),_xlpm.time,_xlpm.timeStr*1,IF(AND(LEN(_xlpm.timeStr)=6,LEN(V65)-LEN(_xlpm.timeStr)=2),IF(_xlpm.time&gt;_xlpm.LLT,"Too Slow",IF(_xlpm.time&lt;_xlpm.ULT,"Too Fast","OK")),IF(_xlpm.timeStr="NT","NT","Invalid Format"))))</f>
        <v/>
      </c>
      <c r="AP65" s="12" t="str" cm="1">
        <f t="array" ref="AP65">IF(OR($AA65=0,W65=""),"",_xlfn.LET(_xlpm.timeStr,SUBSTITUTE(W65,".",""),_xlpm.LLT,IF(Entry!$H65="Boy",INDEX(maleQT,AO$22*2+1,$AA65)*1,INDEX(femaleQT,AO$22*2+1,$AA65)*1),_xlpm.ULT,IF(Entry!$H65="Boy",INDEX(maleQT,AO$22*2+2,$AA65)*1,INDEX(femaleQT,AO$22*2+2,$AA65)*1),_xlpm.time,_xlpm.timeStr*1,IF(AND(LEN(_xlpm.timeStr)=6,LEN(W65)-LEN(_xlpm.timeStr)=2),IF(_xlpm.time&gt;_xlpm.LLT,"Too Slow",IF(_xlpm.time&lt;_xlpm.ULT,"Too Fast","OK")),IF(_xlpm.timeStr="NT","NT","Invalid Format"))))</f>
        <v/>
      </c>
    </row>
    <row r="66" spans="1:42" x14ac:dyDescent="0.55000000000000004">
      <c r="A66" s="22" t="str">
        <f t="shared" si="36"/>
        <v/>
      </c>
      <c r="B66" s="22" t="str">
        <f t="shared" si="40"/>
        <v/>
      </c>
      <c r="C66" s="1"/>
      <c r="D66" s="1"/>
      <c r="E66" s="1"/>
      <c r="F66" s="1"/>
      <c r="G66" s="24"/>
      <c r="H66" s="1"/>
      <c r="I66" s="25"/>
      <c r="J66" s="25"/>
      <c r="K66" s="25"/>
      <c r="L66" s="25"/>
      <c r="M66" s="25"/>
      <c r="N66" s="25"/>
      <c r="O66" s="25"/>
      <c r="P66" s="25"/>
      <c r="Q66" s="25"/>
      <c r="R66" s="25"/>
      <c r="S66" s="25"/>
      <c r="T66" s="25"/>
      <c r="U66" s="25"/>
      <c r="V66" s="25"/>
      <c r="W66" s="25"/>
      <c r="X66" s="12" t="str">
        <f t="shared" si="35"/>
        <v/>
      </c>
      <c r="Y66" s="12" t="str">
        <f t="shared" si="37"/>
        <v/>
      </c>
      <c r="Z66" s="12" t="str">
        <f t="shared" si="38"/>
        <v/>
      </c>
      <c r="AA66" s="12" t="str">
        <f t="shared" si="39"/>
        <v/>
      </c>
      <c r="AB66" s="12" t="str" cm="1">
        <f t="array" ref="AB66">IF(OR($AA66=0,I66=""),"",_xlfn.LET(_xlpm.timeStr,SUBSTITUTE(I66,".",""),_xlpm.LLT,IF(Entry!$H66="Boy",INDEX(maleQT,AA$22*2+1,$AA66)*1,INDEX(femaleQT,AA$22*2+1,$AA66)*1),_xlpm.ULT,IF(Entry!$H66="Boy",INDEX(maleQT,AA$22*2+2,$AA66)*1,INDEX(femaleQT,AA$22*2+2,$AA66)*1),_xlpm.time,_xlpm.timeStr*1,IF(AND(LEN(_xlpm.timeStr)=6,LEN(I66)-LEN(_xlpm.timeStr)=2),IF(_xlpm.time&gt;_xlpm.LLT,"Too Slow",IF(_xlpm.time&lt;_xlpm.ULT,"Too Fast","OK")),IF(_xlpm.timeStr="NT","NT","Invalid Format"))))</f>
        <v/>
      </c>
      <c r="AC66" s="12" t="str" cm="1">
        <f t="array" ref="AC66">IF(OR($AA66=0,J66=""),"",_xlfn.LET(_xlpm.timeStr,SUBSTITUTE(J66,".",""),_xlpm.LLT,IF(Entry!$H66="Boy",INDEX(maleQT,AB$22*2+1,$AA66)*1,INDEX(femaleQT,AB$22*2+1,$AA66)*1),_xlpm.ULT,IF(Entry!$H66="Boy",INDEX(maleQT,AB$22*2+2,$AA66)*1,INDEX(femaleQT,AB$22*2+2,$AA66)*1),_xlpm.time,_xlpm.timeStr*1,IF(AND(LEN(_xlpm.timeStr)=6,LEN(J66)-LEN(_xlpm.timeStr)=2),IF(_xlpm.time&gt;_xlpm.LLT,"Too Slow",IF(_xlpm.time&lt;_xlpm.ULT,"Too Fast","OK")),IF(_xlpm.timeStr="NT","NT","Invalid Format"))))</f>
        <v/>
      </c>
      <c r="AD66" s="12" t="str" cm="1">
        <f t="array" ref="AD66">IF(OR($AA66=0,K66=""),"",_xlfn.LET(_xlpm.timeStr,SUBSTITUTE(K66,".",""),_xlpm.LLT,IF(Entry!$H66="Boy",INDEX(maleQT,AC$22*2+1,$AA66)*1,INDEX(femaleQT,AC$22*2+1,$AA66)*1),_xlpm.ULT,IF(Entry!$H66="Boy",INDEX(maleQT,AC$22*2+2,$AA66)*1,INDEX(femaleQT,AC$22*2+2,$AA66)*1),_xlpm.time,_xlpm.timeStr*1,IF(AND(LEN(_xlpm.timeStr)=6,LEN(K66)-LEN(_xlpm.timeStr)=2),IF(_xlpm.time&gt;_xlpm.LLT,"Too Slow",IF(_xlpm.time&lt;_xlpm.ULT,"Too Fast","OK")),IF(_xlpm.timeStr="NT","NT","Invalid Format"))))</f>
        <v/>
      </c>
      <c r="AE66" s="12" t="str" cm="1">
        <f t="array" ref="AE66">IF(OR($AA66=0,L66=""),"",_xlfn.LET(_xlpm.timeStr,SUBSTITUTE(L66,".",""),_xlpm.LLT,IF(Entry!$H66="Boy",INDEX(maleQT,AD$22*2+1,$AA66)*1,INDEX(femaleQT,AD$22*2+1,$AA66)*1),_xlpm.ULT,IF(Entry!$H66="Boy",INDEX(maleQT,AD$22*2+2,$AA66)*1,INDEX(femaleQT,AD$22*2+2,$AA66)*1),_xlpm.time,_xlpm.timeStr*1,IF(AND(LEN(_xlpm.timeStr)=6,LEN(L66)-LEN(_xlpm.timeStr)=2),IF(_xlpm.time&gt;_xlpm.LLT,"Too Slow",IF(_xlpm.time&lt;_xlpm.ULT,"Too Fast","OK")),IF(_xlpm.timeStr="NT","NT","Invalid Format"))))</f>
        <v/>
      </c>
      <c r="AF66" s="12" t="str" cm="1">
        <f t="array" ref="AF66">IF(OR($AA66=0,M66=""),"",_xlfn.LET(_xlpm.timeStr,SUBSTITUTE(M66,".",""),_xlpm.LLT,IF(Entry!$H66="Boy",INDEX(maleQT,AE$22*2+1,$AA66)*1,INDEX(femaleQT,AE$22*2+1,$AA66)*1),_xlpm.ULT,IF(Entry!$H66="Boy",INDEX(maleQT,AE$22*2+2,$AA66)*1,INDEX(femaleQT,AE$22*2+2,$AA66)*1),_xlpm.time,_xlpm.timeStr*1,IF(AND(LEN(_xlpm.timeStr)=6,LEN(M66)-LEN(_xlpm.timeStr)=2),IF(_xlpm.time&gt;_xlpm.LLT,"Too Slow",IF(_xlpm.time&lt;_xlpm.ULT,"Too Fast","OK")),IF(_xlpm.timeStr="NT","NT","Invalid Format"))))</f>
        <v/>
      </c>
      <c r="AG66" s="12" t="str" cm="1">
        <f t="array" ref="AG66">IF(OR($AA66=0,N66=""),"",_xlfn.LET(_xlpm.timeStr,SUBSTITUTE(N66,".",""),_xlpm.LLT,IF(Entry!$H66="Boy",INDEX(maleQT,AF$22*2+1,$AA66)*1,INDEX(femaleQT,AF$22*2+1,$AA66)*1),_xlpm.ULT,IF(Entry!$H66="Boy",INDEX(maleQT,AF$22*2+2,$AA66)*1,INDEX(femaleQT,AF$22*2+2,$AA66)*1),_xlpm.time,_xlpm.timeStr*1,IF(AND(LEN(_xlpm.timeStr)=6,LEN(N66)-LEN(_xlpm.timeStr)=2),IF(_xlpm.time&gt;_xlpm.LLT,"Too Slow",IF(_xlpm.time&lt;_xlpm.ULT,"Too Fast","OK")),IF(_xlpm.timeStr="NT","NT","Invalid Format"))))</f>
        <v/>
      </c>
      <c r="AH66" s="12" t="str" cm="1">
        <f t="array" ref="AH66">IF(OR($AA66=0,O66=""),"",_xlfn.LET(_xlpm.timeStr,SUBSTITUTE(O66,".",""),_xlpm.LLT,IF(Entry!$H66="Boy",INDEX(maleQT,AG$22*2+1,$AA66)*1,INDEX(femaleQT,AG$22*2+1,$AA66)*1),_xlpm.ULT,IF(Entry!$H66="Boy",INDEX(maleQT,AG$22*2+2,$AA66)*1,INDEX(femaleQT,AG$22*2+2,$AA66)*1),_xlpm.time,_xlpm.timeStr*1,IF(AND(LEN(_xlpm.timeStr)=6,LEN(O66)-LEN(_xlpm.timeStr)=2),IF(_xlpm.time&gt;_xlpm.LLT,"Too Slow",IF(_xlpm.time&lt;_xlpm.ULT,"Too Fast","OK")),IF(_xlpm.timeStr="NT","NT","Invalid Format"))))</f>
        <v/>
      </c>
      <c r="AI66" s="12" t="str" cm="1">
        <f t="array" ref="AI66">IF(OR($AA66=0,P66=""),"",_xlfn.LET(_xlpm.timeStr,SUBSTITUTE(P66,".",""),_xlpm.LLT,IF(Entry!$H66="Boy",INDEX(maleQT,AH$22*2+1,$AA66)*1,INDEX(femaleQT,AH$22*2+1,$AA66)*1),_xlpm.ULT,IF(Entry!$H66="Boy",INDEX(maleQT,AH$22*2+2,$AA66)*1,INDEX(femaleQT,AH$22*2+2,$AA66)*1),_xlpm.time,_xlpm.timeStr*1,IF(AND(LEN(_xlpm.timeStr)=6,LEN(P66)-LEN(_xlpm.timeStr)=2),IF(_xlpm.time&gt;_xlpm.LLT,"Too Slow",IF(_xlpm.time&lt;_xlpm.ULT,"Too Fast","OK")),IF(_xlpm.timeStr="NT","NT","Invalid Format"))))</f>
        <v/>
      </c>
      <c r="AJ66" s="12" t="str" cm="1">
        <f t="array" ref="AJ66">IF(OR($AA66=0,Q66=""),"",_xlfn.LET(_xlpm.timeStr,SUBSTITUTE(Q66,".",""),_xlpm.LLT,IF(Entry!$H66="Boy",INDEX(maleQT,AI$22*2+1,$AA66)*1,INDEX(femaleQT,AI$22*2+1,$AA66)*1),_xlpm.ULT,IF(Entry!$H66="Boy",INDEX(maleQT,AI$22*2+2,$AA66)*1,INDEX(femaleQT,AI$22*2+2,$AA66)*1),_xlpm.time,_xlpm.timeStr*1,IF(AND(LEN(_xlpm.timeStr)=6,LEN(Q66)-LEN(_xlpm.timeStr)=2),IF(_xlpm.time&gt;_xlpm.LLT,"Too Slow",IF(_xlpm.time&lt;_xlpm.ULT,"Too Fast","OK")),IF(_xlpm.timeStr="NT","NT","Invalid Format"))))</f>
        <v/>
      </c>
      <c r="AK66" s="12" t="str" cm="1">
        <f t="array" ref="AK66">IF(OR($AA66=0,R66=""),"",_xlfn.LET(_xlpm.timeStr,SUBSTITUTE(R66,".",""),_xlpm.LLT,IF(Entry!$H66="Boy",INDEX(maleQT,AJ$22*2+1,$AA66)*1,INDEX(femaleQT,AJ$22*2+1,$AA66)*1),_xlpm.ULT,IF(Entry!$H66="Boy",INDEX(maleQT,AJ$22*2+2,$AA66)*1,INDEX(femaleQT,AJ$22*2+2,$AA66)*1),_xlpm.time,_xlpm.timeStr*1,IF(AND(LEN(_xlpm.timeStr)=6,LEN(R66)-LEN(_xlpm.timeStr)=2),IF(_xlpm.time&gt;_xlpm.LLT,"Too Slow",IF(_xlpm.time&lt;_xlpm.ULT,"Too Fast","OK")),IF(_xlpm.timeStr="NT","NT","Invalid Format"))))</f>
        <v/>
      </c>
      <c r="AL66" s="12" t="str" cm="1">
        <f t="array" ref="AL66">IF(OR($AA66=0,S66=""),"",_xlfn.LET(_xlpm.timeStr,SUBSTITUTE(S66,".",""),_xlpm.LLT,IF(Entry!$H66="Boy",INDEX(maleQT,AK$22*2+1,$AA66)*1,INDEX(femaleQT,AK$22*2+1,$AA66)*1),_xlpm.ULT,IF(Entry!$H66="Boy",INDEX(maleQT,AK$22*2+2,$AA66)*1,INDEX(femaleQT,AK$22*2+2,$AA66)*1),_xlpm.time,_xlpm.timeStr*1,IF(AND(LEN(_xlpm.timeStr)=6,LEN(S66)-LEN(_xlpm.timeStr)=2),IF(_xlpm.time&gt;_xlpm.LLT,"Too Slow",IF(_xlpm.time&lt;_xlpm.ULT,"Too Fast","OK")),IF(_xlpm.timeStr="NT","NT","Invalid Format"))))</f>
        <v/>
      </c>
      <c r="AM66" s="12" t="str" cm="1">
        <f t="array" ref="AM66">IF(OR($AA66=0,T66=""),"",_xlfn.LET(_xlpm.timeStr,SUBSTITUTE(T66,".",""),_xlpm.LLT,IF(Entry!$H66="Boy",INDEX(maleQT,AL$22*2+1,$AA66)*1,INDEX(femaleQT,AL$22*2+1,$AA66)*1),_xlpm.ULT,IF(Entry!$H66="Boy",INDEX(maleQT,AL$22*2+2,$AA66)*1,INDEX(femaleQT,AL$22*2+2,$AA66)*1),_xlpm.time,_xlpm.timeStr*1,IF(AND(LEN(_xlpm.timeStr)=6,LEN(T66)-LEN(_xlpm.timeStr)=2),IF(_xlpm.time&gt;_xlpm.LLT,"Too Slow",IF(_xlpm.time&lt;_xlpm.ULT,"Too Fast","OK")),IF(_xlpm.timeStr="NT","NT","Invalid Format"))))</f>
        <v/>
      </c>
      <c r="AN66" s="12" t="str" cm="1">
        <f t="array" ref="AN66">IF(OR($AA66=0,U66=""),"",_xlfn.LET(_xlpm.timeStr,SUBSTITUTE(U66,".",""),_xlpm.LLT,IF(Entry!$H66="Boy",INDEX(maleQT,AM$22*2+1,$AA66)*1,INDEX(femaleQT,AM$22*2+1,$AA66)*1),_xlpm.ULT,IF(Entry!$H66="Boy",INDEX(maleQT,AM$22*2+2,$AA66)*1,INDEX(femaleQT,AM$22*2+2,$AA66)*1),_xlpm.time,_xlpm.timeStr*1,IF(AND(LEN(_xlpm.timeStr)=6,LEN(U66)-LEN(_xlpm.timeStr)=2),IF(_xlpm.time&gt;_xlpm.LLT,"Too Slow",IF(_xlpm.time&lt;_xlpm.ULT,"Too Fast","OK")),IF(_xlpm.timeStr="NT","NT","Invalid Format"))))</f>
        <v/>
      </c>
      <c r="AO66" s="12" t="str" cm="1">
        <f t="array" ref="AO66">IF(OR($AA66=0,V66=""),"",_xlfn.LET(_xlpm.timeStr,SUBSTITUTE(V66,".",""),_xlpm.LLT,IF(Entry!$H66="Boy",INDEX(maleQT,AN$22*2+1,$AA66)*1,INDEX(femaleQT,AN$22*2+1,$AA66)*1),_xlpm.ULT,IF(Entry!$H66="Boy",INDEX(maleQT,AN$22*2+2,$AA66)*1,INDEX(femaleQT,AN$22*2+2,$AA66)*1),_xlpm.time,_xlpm.timeStr*1,IF(AND(LEN(_xlpm.timeStr)=6,LEN(V66)-LEN(_xlpm.timeStr)=2),IF(_xlpm.time&gt;_xlpm.LLT,"Too Slow",IF(_xlpm.time&lt;_xlpm.ULT,"Too Fast","OK")),IF(_xlpm.timeStr="NT","NT","Invalid Format"))))</f>
        <v/>
      </c>
      <c r="AP66" s="12" t="str" cm="1">
        <f t="array" ref="AP66">IF(OR($AA66=0,W66=""),"",_xlfn.LET(_xlpm.timeStr,SUBSTITUTE(W66,".",""),_xlpm.LLT,IF(Entry!$H66="Boy",INDEX(maleQT,AO$22*2+1,$AA66)*1,INDEX(femaleQT,AO$22*2+1,$AA66)*1),_xlpm.ULT,IF(Entry!$H66="Boy",INDEX(maleQT,AO$22*2+2,$AA66)*1,INDEX(femaleQT,AO$22*2+2,$AA66)*1),_xlpm.time,_xlpm.timeStr*1,IF(AND(LEN(_xlpm.timeStr)=6,LEN(W66)-LEN(_xlpm.timeStr)=2),IF(_xlpm.time&gt;_xlpm.LLT,"Too Slow",IF(_xlpm.time&lt;_xlpm.ULT,"Too Fast","OK")),IF(_xlpm.timeStr="NT","NT","Invalid Format"))))</f>
        <v/>
      </c>
    </row>
    <row r="67" spans="1:42" x14ac:dyDescent="0.55000000000000004">
      <c r="A67" s="22" t="str">
        <f t="shared" si="36"/>
        <v/>
      </c>
      <c r="B67" s="22" t="str">
        <f t="shared" si="40"/>
        <v/>
      </c>
      <c r="C67" s="1"/>
      <c r="D67" s="1"/>
      <c r="E67" s="1"/>
      <c r="F67" s="1"/>
      <c r="G67" s="24"/>
      <c r="H67" s="1"/>
      <c r="I67" s="25"/>
      <c r="J67" s="25"/>
      <c r="K67" s="25"/>
      <c r="L67" s="25"/>
      <c r="M67" s="25"/>
      <c r="N67" s="25"/>
      <c r="O67" s="25"/>
      <c r="P67" s="25"/>
      <c r="Q67" s="25"/>
      <c r="R67" s="25"/>
      <c r="S67" s="25"/>
      <c r="T67" s="25"/>
      <c r="U67" s="25"/>
      <c r="V67" s="25"/>
      <c r="W67" s="25"/>
      <c r="X67" s="12" t="str">
        <f t="shared" si="35"/>
        <v/>
      </c>
      <c r="Y67" s="12" t="str">
        <f t="shared" si="37"/>
        <v/>
      </c>
      <c r="Z67" s="12" t="str">
        <f t="shared" si="38"/>
        <v/>
      </c>
      <c r="AA67" s="12" t="str">
        <f t="shared" si="39"/>
        <v/>
      </c>
      <c r="AB67" s="12" t="str" cm="1">
        <f t="array" ref="AB67">IF(OR($AA67=0,I67=""),"",_xlfn.LET(_xlpm.timeStr,SUBSTITUTE(I67,".",""),_xlpm.LLT,IF(Entry!$H67="Boy",INDEX(maleQT,AA$22*2+1,$AA67)*1,INDEX(femaleQT,AA$22*2+1,$AA67)*1),_xlpm.ULT,IF(Entry!$H67="Boy",INDEX(maleQT,AA$22*2+2,$AA67)*1,INDEX(femaleQT,AA$22*2+2,$AA67)*1),_xlpm.time,_xlpm.timeStr*1,IF(AND(LEN(_xlpm.timeStr)=6,LEN(I67)-LEN(_xlpm.timeStr)=2),IF(_xlpm.time&gt;_xlpm.LLT,"Too Slow",IF(_xlpm.time&lt;_xlpm.ULT,"Too Fast","OK")),IF(_xlpm.timeStr="NT","NT","Invalid Format"))))</f>
        <v/>
      </c>
      <c r="AC67" s="12" t="str" cm="1">
        <f t="array" ref="AC67">IF(OR($AA67=0,J67=""),"",_xlfn.LET(_xlpm.timeStr,SUBSTITUTE(J67,".",""),_xlpm.LLT,IF(Entry!$H67="Boy",INDEX(maleQT,AB$22*2+1,$AA67)*1,INDEX(femaleQT,AB$22*2+1,$AA67)*1),_xlpm.ULT,IF(Entry!$H67="Boy",INDEX(maleQT,AB$22*2+2,$AA67)*1,INDEX(femaleQT,AB$22*2+2,$AA67)*1),_xlpm.time,_xlpm.timeStr*1,IF(AND(LEN(_xlpm.timeStr)=6,LEN(J67)-LEN(_xlpm.timeStr)=2),IF(_xlpm.time&gt;_xlpm.LLT,"Too Slow",IF(_xlpm.time&lt;_xlpm.ULT,"Too Fast","OK")),IF(_xlpm.timeStr="NT","NT","Invalid Format"))))</f>
        <v/>
      </c>
      <c r="AD67" s="12" t="str" cm="1">
        <f t="array" ref="AD67">IF(OR($AA67=0,K67=""),"",_xlfn.LET(_xlpm.timeStr,SUBSTITUTE(K67,".",""),_xlpm.LLT,IF(Entry!$H67="Boy",INDEX(maleQT,AC$22*2+1,$AA67)*1,INDEX(femaleQT,AC$22*2+1,$AA67)*1),_xlpm.ULT,IF(Entry!$H67="Boy",INDEX(maleQT,AC$22*2+2,$AA67)*1,INDEX(femaleQT,AC$22*2+2,$AA67)*1),_xlpm.time,_xlpm.timeStr*1,IF(AND(LEN(_xlpm.timeStr)=6,LEN(K67)-LEN(_xlpm.timeStr)=2),IF(_xlpm.time&gt;_xlpm.LLT,"Too Slow",IF(_xlpm.time&lt;_xlpm.ULT,"Too Fast","OK")),IF(_xlpm.timeStr="NT","NT","Invalid Format"))))</f>
        <v/>
      </c>
      <c r="AE67" s="12" t="str" cm="1">
        <f t="array" ref="AE67">IF(OR($AA67=0,L67=""),"",_xlfn.LET(_xlpm.timeStr,SUBSTITUTE(L67,".",""),_xlpm.LLT,IF(Entry!$H67="Boy",INDEX(maleQT,AD$22*2+1,$AA67)*1,INDEX(femaleQT,AD$22*2+1,$AA67)*1),_xlpm.ULT,IF(Entry!$H67="Boy",INDEX(maleQT,AD$22*2+2,$AA67)*1,INDEX(femaleQT,AD$22*2+2,$AA67)*1),_xlpm.time,_xlpm.timeStr*1,IF(AND(LEN(_xlpm.timeStr)=6,LEN(L67)-LEN(_xlpm.timeStr)=2),IF(_xlpm.time&gt;_xlpm.LLT,"Too Slow",IF(_xlpm.time&lt;_xlpm.ULT,"Too Fast","OK")),IF(_xlpm.timeStr="NT","NT","Invalid Format"))))</f>
        <v/>
      </c>
      <c r="AF67" s="12" t="str" cm="1">
        <f t="array" ref="AF67">IF(OR($AA67=0,M67=""),"",_xlfn.LET(_xlpm.timeStr,SUBSTITUTE(M67,".",""),_xlpm.LLT,IF(Entry!$H67="Boy",INDEX(maleQT,AE$22*2+1,$AA67)*1,INDEX(femaleQT,AE$22*2+1,$AA67)*1),_xlpm.ULT,IF(Entry!$H67="Boy",INDEX(maleQT,AE$22*2+2,$AA67)*1,INDEX(femaleQT,AE$22*2+2,$AA67)*1),_xlpm.time,_xlpm.timeStr*1,IF(AND(LEN(_xlpm.timeStr)=6,LEN(M67)-LEN(_xlpm.timeStr)=2),IF(_xlpm.time&gt;_xlpm.LLT,"Too Slow",IF(_xlpm.time&lt;_xlpm.ULT,"Too Fast","OK")),IF(_xlpm.timeStr="NT","NT","Invalid Format"))))</f>
        <v/>
      </c>
      <c r="AG67" s="12" t="str" cm="1">
        <f t="array" ref="AG67">IF(OR($AA67=0,N67=""),"",_xlfn.LET(_xlpm.timeStr,SUBSTITUTE(N67,".",""),_xlpm.LLT,IF(Entry!$H67="Boy",INDEX(maleQT,AF$22*2+1,$AA67)*1,INDEX(femaleQT,AF$22*2+1,$AA67)*1),_xlpm.ULT,IF(Entry!$H67="Boy",INDEX(maleQT,AF$22*2+2,$AA67)*1,INDEX(femaleQT,AF$22*2+2,$AA67)*1),_xlpm.time,_xlpm.timeStr*1,IF(AND(LEN(_xlpm.timeStr)=6,LEN(N67)-LEN(_xlpm.timeStr)=2),IF(_xlpm.time&gt;_xlpm.LLT,"Too Slow",IF(_xlpm.time&lt;_xlpm.ULT,"Too Fast","OK")),IF(_xlpm.timeStr="NT","NT","Invalid Format"))))</f>
        <v/>
      </c>
      <c r="AH67" s="12" t="str" cm="1">
        <f t="array" ref="AH67">IF(OR($AA67=0,O67=""),"",_xlfn.LET(_xlpm.timeStr,SUBSTITUTE(O67,".",""),_xlpm.LLT,IF(Entry!$H67="Boy",INDEX(maleQT,AG$22*2+1,$AA67)*1,INDEX(femaleQT,AG$22*2+1,$AA67)*1),_xlpm.ULT,IF(Entry!$H67="Boy",INDEX(maleQT,AG$22*2+2,$AA67)*1,INDEX(femaleQT,AG$22*2+2,$AA67)*1),_xlpm.time,_xlpm.timeStr*1,IF(AND(LEN(_xlpm.timeStr)=6,LEN(O67)-LEN(_xlpm.timeStr)=2),IF(_xlpm.time&gt;_xlpm.LLT,"Too Slow",IF(_xlpm.time&lt;_xlpm.ULT,"Too Fast","OK")),IF(_xlpm.timeStr="NT","NT","Invalid Format"))))</f>
        <v/>
      </c>
      <c r="AI67" s="12" t="str" cm="1">
        <f t="array" ref="AI67">IF(OR($AA67=0,P67=""),"",_xlfn.LET(_xlpm.timeStr,SUBSTITUTE(P67,".",""),_xlpm.LLT,IF(Entry!$H67="Boy",INDEX(maleQT,AH$22*2+1,$AA67)*1,INDEX(femaleQT,AH$22*2+1,$AA67)*1),_xlpm.ULT,IF(Entry!$H67="Boy",INDEX(maleQT,AH$22*2+2,$AA67)*1,INDEX(femaleQT,AH$22*2+2,$AA67)*1),_xlpm.time,_xlpm.timeStr*1,IF(AND(LEN(_xlpm.timeStr)=6,LEN(P67)-LEN(_xlpm.timeStr)=2),IF(_xlpm.time&gt;_xlpm.LLT,"Too Slow",IF(_xlpm.time&lt;_xlpm.ULT,"Too Fast","OK")),IF(_xlpm.timeStr="NT","NT","Invalid Format"))))</f>
        <v/>
      </c>
      <c r="AJ67" s="12" t="str" cm="1">
        <f t="array" ref="AJ67">IF(OR($AA67=0,Q67=""),"",_xlfn.LET(_xlpm.timeStr,SUBSTITUTE(Q67,".",""),_xlpm.LLT,IF(Entry!$H67="Boy",INDEX(maleQT,AI$22*2+1,$AA67)*1,INDEX(femaleQT,AI$22*2+1,$AA67)*1),_xlpm.ULT,IF(Entry!$H67="Boy",INDEX(maleQT,AI$22*2+2,$AA67)*1,INDEX(femaleQT,AI$22*2+2,$AA67)*1),_xlpm.time,_xlpm.timeStr*1,IF(AND(LEN(_xlpm.timeStr)=6,LEN(Q67)-LEN(_xlpm.timeStr)=2),IF(_xlpm.time&gt;_xlpm.LLT,"Too Slow",IF(_xlpm.time&lt;_xlpm.ULT,"Too Fast","OK")),IF(_xlpm.timeStr="NT","NT","Invalid Format"))))</f>
        <v/>
      </c>
      <c r="AK67" s="12" t="str" cm="1">
        <f t="array" ref="AK67">IF(OR($AA67=0,R67=""),"",_xlfn.LET(_xlpm.timeStr,SUBSTITUTE(R67,".",""),_xlpm.LLT,IF(Entry!$H67="Boy",INDEX(maleQT,AJ$22*2+1,$AA67)*1,INDEX(femaleQT,AJ$22*2+1,$AA67)*1),_xlpm.ULT,IF(Entry!$H67="Boy",INDEX(maleQT,AJ$22*2+2,$AA67)*1,INDEX(femaleQT,AJ$22*2+2,$AA67)*1),_xlpm.time,_xlpm.timeStr*1,IF(AND(LEN(_xlpm.timeStr)=6,LEN(R67)-LEN(_xlpm.timeStr)=2),IF(_xlpm.time&gt;_xlpm.LLT,"Too Slow",IF(_xlpm.time&lt;_xlpm.ULT,"Too Fast","OK")),IF(_xlpm.timeStr="NT","NT","Invalid Format"))))</f>
        <v/>
      </c>
      <c r="AL67" s="12" t="str" cm="1">
        <f t="array" ref="AL67">IF(OR($AA67=0,S67=""),"",_xlfn.LET(_xlpm.timeStr,SUBSTITUTE(S67,".",""),_xlpm.LLT,IF(Entry!$H67="Boy",INDEX(maleQT,AK$22*2+1,$AA67)*1,INDEX(femaleQT,AK$22*2+1,$AA67)*1),_xlpm.ULT,IF(Entry!$H67="Boy",INDEX(maleQT,AK$22*2+2,$AA67)*1,INDEX(femaleQT,AK$22*2+2,$AA67)*1),_xlpm.time,_xlpm.timeStr*1,IF(AND(LEN(_xlpm.timeStr)=6,LEN(S67)-LEN(_xlpm.timeStr)=2),IF(_xlpm.time&gt;_xlpm.LLT,"Too Slow",IF(_xlpm.time&lt;_xlpm.ULT,"Too Fast","OK")),IF(_xlpm.timeStr="NT","NT","Invalid Format"))))</f>
        <v/>
      </c>
      <c r="AM67" s="12" t="str" cm="1">
        <f t="array" ref="AM67">IF(OR($AA67=0,T67=""),"",_xlfn.LET(_xlpm.timeStr,SUBSTITUTE(T67,".",""),_xlpm.LLT,IF(Entry!$H67="Boy",INDEX(maleQT,AL$22*2+1,$AA67)*1,INDEX(femaleQT,AL$22*2+1,$AA67)*1),_xlpm.ULT,IF(Entry!$H67="Boy",INDEX(maleQT,AL$22*2+2,$AA67)*1,INDEX(femaleQT,AL$22*2+2,$AA67)*1),_xlpm.time,_xlpm.timeStr*1,IF(AND(LEN(_xlpm.timeStr)=6,LEN(T67)-LEN(_xlpm.timeStr)=2),IF(_xlpm.time&gt;_xlpm.LLT,"Too Slow",IF(_xlpm.time&lt;_xlpm.ULT,"Too Fast","OK")),IF(_xlpm.timeStr="NT","NT","Invalid Format"))))</f>
        <v/>
      </c>
      <c r="AN67" s="12" t="str" cm="1">
        <f t="array" ref="AN67">IF(OR($AA67=0,U67=""),"",_xlfn.LET(_xlpm.timeStr,SUBSTITUTE(U67,".",""),_xlpm.LLT,IF(Entry!$H67="Boy",INDEX(maleQT,AM$22*2+1,$AA67)*1,INDEX(femaleQT,AM$22*2+1,$AA67)*1),_xlpm.ULT,IF(Entry!$H67="Boy",INDEX(maleQT,AM$22*2+2,$AA67)*1,INDEX(femaleQT,AM$22*2+2,$AA67)*1),_xlpm.time,_xlpm.timeStr*1,IF(AND(LEN(_xlpm.timeStr)=6,LEN(U67)-LEN(_xlpm.timeStr)=2),IF(_xlpm.time&gt;_xlpm.LLT,"Too Slow",IF(_xlpm.time&lt;_xlpm.ULT,"Too Fast","OK")),IF(_xlpm.timeStr="NT","NT","Invalid Format"))))</f>
        <v/>
      </c>
      <c r="AO67" s="12" t="str" cm="1">
        <f t="array" ref="AO67">IF(OR($AA67=0,V67=""),"",_xlfn.LET(_xlpm.timeStr,SUBSTITUTE(V67,".",""),_xlpm.LLT,IF(Entry!$H67="Boy",INDEX(maleQT,AN$22*2+1,$AA67)*1,INDEX(femaleQT,AN$22*2+1,$AA67)*1),_xlpm.ULT,IF(Entry!$H67="Boy",INDEX(maleQT,AN$22*2+2,$AA67)*1,INDEX(femaleQT,AN$22*2+2,$AA67)*1),_xlpm.time,_xlpm.timeStr*1,IF(AND(LEN(_xlpm.timeStr)=6,LEN(V67)-LEN(_xlpm.timeStr)=2),IF(_xlpm.time&gt;_xlpm.LLT,"Too Slow",IF(_xlpm.time&lt;_xlpm.ULT,"Too Fast","OK")),IF(_xlpm.timeStr="NT","NT","Invalid Format"))))</f>
        <v/>
      </c>
      <c r="AP67" s="12" t="str" cm="1">
        <f t="array" ref="AP67">IF(OR($AA67=0,W67=""),"",_xlfn.LET(_xlpm.timeStr,SUBSTITUTE(W67,".",""),_xlpm.LLT,IF(Entry!$H67="Boy",INDEX(maleQT,AO$22*2+1,$AA67)*1,INDEX(femaleQT,AO$22*2+1,$AA67)*1),_xlpm.ULT,IF(Entry!$H67="Boy",INDEX(maleQT,AO$22*2+2,$AA67)*1,INDEX(femaleQT,AO$22*2+2,$AA67)*1),_xlpm.time,_xlpm.timeStr*1,IF(AND(LEN(_xlpm.timeStr)=6,LEN(W67)-LEN(_xlpm.timeStr)=2),IF(_xlpm.time&gt;_xlpm.LLT,"Too Slow",IF(_xlpm.time&lt;_xlpm.ULT,"Too Fast","OK")),IF(_xlpm.timeStr="NT","NT","Invalid Format"))))</f>
        <v/>
      </c>
    </row>
    <row r="68" spans="1:42" x14ac:dyDescent="0.55000000000000004">
      <c r="A68" s="22" t="str">
        <f t="shared" si="36"/>
        <v/>
      </c>
      <c r="B68" s="22" t="str">
        <f t="shared" si="40"/>
        <v/>
      </c>
      <c r="C68" s="1"/>
      <c r="D68" s="1"/>
      <c r="E68" s="1"/>
      <c r="F68" s="1"/>
      <c r="G68" s="24"/>
      <c r="H68" s="1"/>
      <c r="I68" s="25"/>
      <c r="J68" s="25"/>
      <c r="K68" s="25"/>
      <c r="L68" s="25"/>
      <c r="M68" s="25"/>
      <c r="N68" s="25"/>
      <c r="O68" s="25"/>
      <c r="P68" s="25"/>
      <c r="Q68" s="25"/>
      <c r="R68" s="25"/>
      <c r="S68" s="25"/>
      <c r="T68" s="25"/>
      <c r="U68" s="25"/>
      <c r="V68" s="25"/>
      <c r="W68" s="25"/>
      <c r="X68" s="12" t="str">
        <f t="shared" si="35"/>
        <v/>
      </c>
      <c r="Y68" s="12" t="str">
        <f t="shared" si="37"/>
        <v/>
      </c>
      <c r="Z68" s="12" t="str">
        <f t="shared" si="38"/>
        <v/>
      </c>
      <c r="AA68" s="12" t="str">
        <f t="shared" si="39"/>
        <v/>
      </c>
      <c r="AB68" s="12" t="str" cm="1">
        <f t="array" ref="AB68">IF(OR($AA68=0,I68=""),"",_xlfn.LET(_xlpm.timeStr,SUBSTITUTE(I68,".",""),_xlpm.LLT,IF(Entry!$H68="Boy",INDEX(maleQT,AA$22*2+1,$AA68)*1,INDEX(femaleQT,AA$22*2+1,$AA68)*1),_xlpm.ULT,IF(Entry!$H68="Boy",INDEX(maleQT,AA$22*2+2,$AA68)*1,INDEX(femaleQT,AA$22*2+2,$AA68)*1),_xlpm.time,_xlpm.timeStr*1,IF(AND(LEN(_xlpm.timeStr)=6,LEN(I68)-LEN(_xlpm.timeStr)=2),IF(_xlpm.time&gt;_xlpm.LLT,"Too Slow",IF(_xlpm.time&lt;_xlpm.ULT,"Too Fast","OK")),IF(_xlpm.timeStr="NT","NT","Invalid Format"))))</f>
        <v/>
      </c>
      <c r="AC68" s="12" t="str" cm="1">
        <f t="array" ref="AC68">IF(OR($AA68=0,J68=""),"",_xlfn.LET(_xlpm.timeStr,SUBSTITUTE(J68,".",""),_xlpm.LLT,IF(Entry!$H68="Boy",INDEX(maleQT,AB$22*2+1,$AA68)*1,INDEX(femaleQT,AB$22*2+1,$AA68)*1),_xlpm.ULT,IF(Entry!$H68="Boy",INDEX(maleQT,AB$22*2+2,$AA68)*1,INDEX(femaleQT,AB$22*2+2,$AA68)*1),_xlpm.time,_xlpm.timeStr*1,IF(AND(LEN(_xlpm.timeStr)=6,LEN(J68)-LEN(_xlpm.timeStr)=2),IF(_xlpm.time&gt;_xlpm.LLT,"Too Slow",IF(_xlpm.time&lt;_xlpm.ULT,"Too Fast","OK")),IF(_xlpm.timeStr="NT","NT","Invalid Format"))))</f>
        <v/>
      </c>
      <c r="AD68" s="12" t="str" cm="1">
        <f t="array" ref="AD68">IF(OR($AA68=0,K68=""),"",_xlfn.LET(_xlpm.timeStr,SUBSTITUTE(K68,".",""),_xlpm.LLT,IF(Entry!$H68="Boy",INDEX(maleQT,AC$22*2+1,$AA68)*1,INDEX(femaleQT,AC$22*2+1,$AA68)*1),_xlpm.ULT,IF(Entry!$H68="Boy",INDEX(maleQT,AC$22*2+2,$AA68)*1,INDEX(femaleQT,AC$22*2+2,$AA68)*1),_xlpm.time,_xlpm.timeStr*1,IF(AND(LEN(_xlpm.timeStr)=6,LEN(K68)-LEN(_xlpm.timeStr)=2),IF(_xlpm.time&gt;_xlpm.LLT,"Too Slow",IF(_xlpm.time&lt;_xlpm.ULT,"Too Fast","OK")),IF(_xlpm.timeStr="NT","NT","Invalid Format"))))</f>
        <v/>
      </c>
      <c r="AE68" s="12" t="str" cm="1">
        <f t="array" ref="AE68">IF(OR($AA68=0,L68=""),"",_xlfn.LET(_xlpm.timeStr,SUBSTITUTE(L68,".",""),_xlpm.LLT,IF(Entry!$H68="Boy",INDEX(maleQT,AD$22*2+1,$AA68)*1,INDEX(femaleQT,AD$22*2+1,$AA68)*1),_xlpm.ULT,IF(Entry!$H68="Boy",INDEX(maleQT,AD$22*2+2,$AA68)*1,INDEX(femaleQT,AD$22*2+2,$AA68)*1),_xlpm.time,_xlpm.timeStr*1,IF(AND(LEN(_xlpm.timeStr)=6,LEN(L68)-LEN(_xlpm.timeStr)=2),IF(_xlpm.time&gt;_xlpm.LLT,"Too Slow",IF(_xlpm.time&lt;_xlpm.ULT,"Too Fast","OK")),IF(_xlpm.timeStr="NT","NT","Invalid Format"))))</f>
        <v/>
      </c>
      <c r="AF68" s="12" t="str" cm="1">
        <f t="array" ref="AF68">IF(OR($AA68=0,M68=""),"",_xlfn.LET(_xlpm.timeStr,SUBSTITUTE(M68,".",""),_xlpm.LLT,IF(Entry!$H68="Boy",INDEX(maleQT,AE$22*2+1,$AA68)*1,INDEX(femaleQT,AE$22*2+1,$AA68)*1),_xlpm.ULT,IF(Entry!$H68="Boy",INDEX(maleQT,AE$22*2+2,$AA68)*1,INDEX(femaleQT,AE$22*2+2,$AA68)*1),_xlpm.time,_xlpm.timeStr*1,IF(AND(LEN(_xlpm.timeStr)=6,LEN(M68)-LEN(_xlpm.timeStr)=2),IF(_xlpm.time&gt;_xlpm.LLT,"Too Slow",IF(_xlpm.time&lt;_xlpm.ULT,"Too Fast","OK")),IF(_xlpm.timeStr="NT","NT","Invalid Format"))))</f>
        <v/>
      </c>
      <c r="AG68" s="12" t="str" cm="1">
        <f t="array" ref="AG68">IF(OR($AA68=0,N68=""),"",_xlfn.LET(_xlpm.timeStr,SUBSTITUTE(N68,".",""),_xlpm.LLT,IF(Entry!$H68="Boy",INDEX(maleQT,AF$22*2+1,$AA68)*1,INDEX(femaleQT,AF$22*2+1,$AA68)*1),_xlpm.ULT,IF(Entry!$H68="Boy",INDEX(maleQT,AF$22*2+2,$AA68)*1,INDEX(femaleQT,AF$22*2+2,$AA68)*1),_xlpm.time,_xlpm.timeStr*1,IF(AND(LEN(_xlpm.timeStr)=6,LEN(N68)-LEN(_xlpm.timeStr)=2),IF(_xlpm.time&gt;_xlpm.LLT,"Too Slow",IF(_xlpm.time&lt;_xlpm.ULT,"Too Fast","OK")),IF(_xlpm.timeStr="NT","NT","Invalid Format"))))</f>
        <v/>
      </c>
      <c r="AH68" s="12" t="str" cm="1">
        <f t="array" ref="AH68">IF(OR($AA68=0,O68=""),"",_xlfn.LET(_xlpm.timeStr,SUBSTITUTE(O68,".",""),_xlpm.LLT,IF(Entry!$H68="Boy",INDEX(maleQT,AG$22*2+1,$AA68)*1,INDEX(femaleQT,AG$22*2+1,$AA68)*1),_xlpm.ULT,IF(Entry!$H68="Boy",INDEX(maleQT,AG$22*2+2,$AA68)*1,INDEX(femaleQT,AG$22*2+2,$AA68)*1),_xlpm.time,_xlpm.timeStr*1,IF(AND(LEN(_xlpm.timeStr)=6,LEN(O68)-LEN(_xlpm.timeStr)=2),IF(_xlpm.time&gt;_xlpm.LLT,"Too Slow",IF(_xlpm.time&lt;_xlpm.ULT,"Too Fast","OK")),IF(_xlpm.timeStr="NT","NT","Invalid Format"))))</f>
        <v/>
      </c>
      <c r="AI68" s="12" t="str" cm="1">
        <f t="array" ref="AI68">IF(OR($AA68=0,P68=""),"",_xlfn.LET(_xlpm.timeStr,SUBSTITUTE(P68,".",""),_xlpm.LLT,IF(Entry!$H68="Boy",INDEX(maleQT,AH$22*2+1,$AA68)*1,INDEX(femaleQT,AH$22*2+1,$AA68)*1),_xlpm.ULT,IF(Entry!$H68="Boy",INDEX(maleQT,AH$22*2+2,$AA68)*1,INDEX(femaleQT,AH$22*2+2,$AA68)*1),_xlpm.time,_xlpm.timeStr*1,IF(AND(LEN(_xlpm.timeStr)=6,LEN(P68)-LEN(_xlpm.timeStr)=2),IF(_xlpm.time&gt;_xlpm.LLT,"Too Slow",IF(_xlpm.time&lt;_xlpm.ULT,"Too Fast","OK")),IF(_xlpm.timeStr="NT","NT","Invalid Format"))))</f>
        <v/>
      </c>
      <c r="AJ68" s="12" t="str" cm="1">
        <f t="array" ref="AJ68">IF(OR($AA68=0,Q68=""),"",_xlfn.LET(_xlpm.timeStr,SUBSTITUTE(Q68,".",""),_xlpm.LLT,IF(Entry!$H68="Boy",INDEX(maleQT,AI$22*2+1,$AA68)*1,INDEX(femaleQT,AI$22*2+1,$AA68)*1),_xlpm.ULT,IF(Entry!$H68="Boy",INDEX(maleQT,AI$22*2+2,$AA68)*1,INDEX(femaleQT,AI$22*2+2,$AA68)*1),_xlpm.time,_xlpm.timeStr*1,IF(AND(LEN(_xlpm.timeStr)=6,LEN(Q68)-LEN(_xlpm.timeStr)=2),IF(_xlpm.time&gt;_xlpm.LLT,"Too Slow",IF(_xlpm.time&lt;_xlpm.ULT,"Too Fast","OK")),IF(_xlpm.timeStr="NT","NT","Invalid Format"))))</f>
        <v/>
      </c>
      <c r="AK68" s="12" t="str" cm="1">
        <f t="array" ref="AK68">IF(OR($AA68=0,R68=""),"",_xlfn.LET(_xlpm.timeStr,SUBSTITUTE(R68,".",""),_xlpm.LLT,IF(Entry!$H68="Boy",INDEX(maleQT,AJ$22*2+1,$AA68)*1,INDEX(femaleQT,AJ$22*2+1,$AA68)*1),_xlpm.ULT,IF(Entry!$H68="Boy",INDEX(maleQT,AJ$22*2+2,$AA68)*1,INDEX(femaleQT,AJ$22*2+2,$AA68)*1),_xlpm.time,_xlpm.timeStr*1,IF(AND(LEN(_xlpm.timeStr)=6,LEN(R68)-LEN(_xlpm.timeStr)=2),IF(_xlpm.time&gt;_xlpm.LLT,"Too Slow",IF(_xlpm.time&lt;_xlpm.ULT,"Too Fast","OK")),IF(_xlpm.timeStr="NT","NT","Invalid Format"))))</f>
        <v/>
      </c>
      <c r="AL68" s="12" t="str" cm="1">
        <f t="array" ref="AL68">IF(OR($AA68=0,S68=""),"",_xlfn.LET(_xlpm.timeStr,SUBSTITUTE(S68,".",""),_xlpm.LLT,IF(Entry!$H68="Boy",INDEX(maleQT,AK$22*2+1,$AA68)*1,INDEX(femaleQT,AK$22*2+1,$AA68)*1),_xlpm.ULT,IF(Entry!$H68="Boy",INDEX(maleQT,AK$22*2+2,$AA68)*1,INDEX(femaleQT,AK$22*2+2,$AA68)*1),_xlpm.time,_xlpm.timeStr*1,IF(AND(LEN(_xlpm.timeStr)=6,LEN(S68)-LEN(_xlpm.timeStr)=2),IF(_xlpm.time&gt;_xlpm.LLT,"Too Slow",IF(_xlpm.time&lt;_xlpm.ULT,"Too Fast","OK")),IF(_xlpm.timeStr="NT","NT","Invalid Format"))))</f>
        <v/>
      </c>
      <c r="AM68" s="12" t="str" cm="1">
        <f t="array" ref="AM68">IF(OR($AA68=0,T68=""),"",_xlfn.LET(_xlpm.timeStr,SUBSTITUTE(T68,".",""),_xlpm.LLT,IF(Entry!$H68="Boy",INDEX(maleQT,AL$22*2+1,$AA68)*1,INDEX(femaleQT,AL$22*2+1,$AA68)*1),_xlpm.ULT,IF(Entry!$H68="Boy",INDEX(maleQT,AL$22*2+2,$AA68)*1,INDEX(femaleQT,AL$22*2+2,$AA68)*1),_xlpm.time,_xlpm.timeStr*1,IF(AND(LEN(_xlpm.timeStr)=6,LEN(T68)-LEN(_xlpm.timeStr)=2),IF(_xlpm.time&gt;_xlpm.LLT,"Too Slow",IF(_xlpm.time&lt;_xlpm.ULT,"Too Fast","OK")),IF(_xlpm.timeStr="NT","NT","Invalid Format"))))</f>
        <v/>
      </c>
      <c r="AN68" s="12" t="str" cm="1">
        <f t="array" ref="AN68">IF(OR($AA68=0,U68=""),"",_xlfn.LET(_xlpm.timeStr,SUBSTITUTE(U68,".",""),_xlpm.LLT,IF(Entry!$H68="Boy",INDEX(maleQT,AM$22*2+1,$AA68)*1,INDEX(femaleQT,AM$22*2+1,$AA68)*1),_xlpm.ULT,IF(Entry!$H68="Boy",INDEX(maleQT,AM$22*2+2,$AA68)*1,INDEX(femaleQT,AM$22*2+2,$AA68)*1),_xlpm.time,_xlpm.timeStr*1,IF(AND(LEN(_xlpm.timeStr)=6,LEN(U68)-LEN(_xlpm.timeStr)=2),IF(_xlpm.time&gt;_xlpm.LLT,"Too Slow",IF(_xlpm.time&lt;_xlpm.ULT,"Too Fast","OK")),IF(_xlpm.timeStr="NT","NT","Invalid Format"))))</f>
        <v/>
      </c>
      <c r="AO68" s="12" t="str" cm="1">
        <f t="array" ref="AO68">IF(OR($AA68=0,V68=""),"",_xlfn.LET(_xlpm.timeStr,SUBSTITUTE(V68,".",""),_xlpm.LLT,IF(Entry!$H68="Boy",INDEX(maleQT,AN$22*2+1,$AA68)*1,INDEX(femaleQT,AN$22*2+1,$AA68)*1),_xlpm.ULT,IF(Entry!$H68="Boy",INDEX(maleQT,AN$22*2+2,$AA68)*1,INDEX(femaleQT,AN$22*2+2,$AA68)*1),_xlpm.time,_xlpm.timeStr*1,IF(AND(LEN(_xlpm.timeStr)=6,LEN(V68)-LEN(_xlpm.timeStr)=2),IF(_xlpm.time&gt;_xlpm.LLT,"Too Slow",IF(_xlpm.time&lt;_xlpm.ULT,"Too Fast","OK")),IF(_xlpm.timeStr="NT","NT","Invalid Format"))))</f>
        <v/>
      </c>
      <c r="AP68" s="12" t="str" cm="1">
        <f t="array" ref="AP68">IF(OR($AA68=0,W68=""),"",_xlfn.LET(_xlpm.timeStr,SUBSTITUTE(W68,".",""),_xlpm.LLT,IF(Entry!$H68="Boy",INDEX(maleQT,AO$22*2+1,$AA68)*1,INDEX(femaleQT,AO$22*2+1,$AA68)*1),_xlpm.ULT,IF(Entry!$H68="Boy",INDEX(maleQT,AO$22*2+2,$AA68)*1,INDEX(femaleQT,AO$22*2+2,$AA68)*1),_xlpm.time,_xlpm.timeStr*1,IF(AND(LEN(_xlpm.timeStr)=6,LEN(W68)-LEN(_xlpm.timeStr)=2),IF(_xlpm.time&gt;_xlpm.LLT,"Too Slow",IF(_xlpm.time&lt;_xlpm.ULT,"Too Fast","OK")),IF(_xlpm.timeStr="NT","NT","Invalid Format"))))</f>
        <v/>
      </c>
    </row>
    <row r="69" spans="1:42" x14ac:dyDescent="0.55000000000000004">
      <c r="A69" s="22" t="str">
        <f t="shared" si="36"/>
        <v/>
      </c>
      <c r="B69" s="22" t="str">
        <f t="shared" si="40"/>
        <v/>
      </c>
      <c r="C69" s="1"/>
      <c r="D69" s="1"/>
      <c r="E69" s="1"/>
      <c r="F69" s="1"/>
      <c r="G69" s="24"/>
      <c r="H69" s="1"/>
      <c r="I69" s="25"/>
      <c r="J69" s="25"/>
      <c r="K69" s="25"/>
      <c r="L69" s="25"/>
      <c r="M69" s="25"/>
      <c r="N69" s="25"/>
      <c r="O69" s="25"/>
      <c r="P69" s="25"/>
      <c r="Q69" s="25"/>
      <c r="R69" s="25"/>
      <c r="S69" s="25"/>
      <c r="T69" s="25"/>
      <c r="U69" s="25"/>
      <c r="V69" s="25"/>
      <c r="W69" s="25"/>
      <c r="X69" s="12" t="str">
        <f t="shared" si="35"/>
        <v/>
      </c>
      <c r="Y69" s="12" t="str">
        <f t="shared" si="37"/>
        <v/>
      </c>
      <c r="Z69" s="12" t="str">
        <f t="shared" si="38"/>
        <v/>
      </c>
      <c r="AA69" s="12" t="str">
        <f t="shared" si="39"/>
        <v/>
      </c>
      <c r="AB69" s="12" t="str" cm="1">
        <f t="array" ref="AB69">IF(OR($AA69=0,I69=""),"",_xlfn.LET(_xlpm.timeStr,SUBSTITUTE(I69,".",""),_xlpm.LLT,IF(Entry!$H69="Boy",INDEX(maleQT,AA$22*2+1,$AA69)*1,INDEX(femaleQT,AA$22*2+1,$AA69)*1),_xlpm.ULT,IF(Entry!$H69="Boy",INDEX(maleQT,AA$22*2+2,$AA69)*1,INDEX(femaleQT,AA$22*2+2,$AA69)*1),_xlpm.time,_xlpm.timeStr*1,IF(AND(LEN(_xlpm.timeStr)=6,LEN(I69)-LEN(_xlpm.timeStr)=2),IF(_xlpm.time&gt;_xlpm.LLT,"Too Slow",IF(_xlpm.time&lt;_xlpm.ULT,"Too Fast","OK")),IF(_xlpm.timeStr="NT","NT","Invalid Format"))))</f>
        <v/>
      </c>
      <c r="AC69" s="12" t="str" cm="1">
        <f t="array" ref="AC69">IF(OR($AA69=0,J69=""),"",_xlfn.LET(_xlpm.timeStr,SUBSTITUTE(J69,".",""),_xlpm.LLT,IF(Entry!$H69="Boy",INDEX(maleQT,AB$22*2+1,$AA69)*1,INDEX(femaleQT,AB$22*2+1,$AA69)*1),_xlpm.ULT,IF(Entry!$H69="Boy",INDEX(maleQT,AB$22*2+2,$AA69)*1,INDEX(femaleQT,AB$22*2+2,$AA69)*1),_xlpm.time,_xlpm.timeStr*1,IF(AND(LEN(_xlpm.timeStr)=6,LEN(J69)-LEN(_xlpm.timeStr)=2),IF(_xlpm.time&gt;_xlpm.LLT,"Too Slow",IF(_xlpm.time&lt;_xlpm.ULT,"Too Fast","OK")),IF(_xlpm.timeStr="NT","NT","Invalid Format"))))</f>
        <v/>
      </c>
      <c r="AD69" s="12" t="str" cm="1">
        <f t="array" ref="AD69">IF(OR($AA69=0,K69=""),"",_xlfn.LET(_xlpm.timeStr,SUBSTITUTE(K69,".",""),_xlpm.LLT,IF(Entry!$H69="Boy",INDEX(maleQT,AC$22*2+1,$AA69)*1,INDEX(femaleQT,AC$22*2+1,$AA69)*1),_xlpm.ULT,IF(Entry!$H69="Boy",INDEX(maleQT,AC$22*2+2,$AA69)*1,INDEX(femaleQT,AC$22*2+2,$AA69)*1),_xlpm.time,_xlpm.timeStr*1,IF(AND(LEN(_xlpm.timeStr)=6,LEN(K69)-LEN(_xlpm.timeStr)=2),IF(_xlpm.time&gt;_xlpm.LLT,"Too Slow",IF(_xlpm.time&lt;_xlpm.ULT,"Too Fast","OK")),IF(_xlpm.timeStr="NT","NT","Invalid Format"))))</f>
        <v/>
      </c>
      <c r="AE69" s="12" t="str" cm="1">
        <f t="array" ref="AE69">IF(OR($AA69=0,L69=""),"",_xlfn.LET(_xlpm.timeStr,SUBSTITUTE(L69,".",""),_xlpm.LLT,IF(Entry!$H69="Boy",INDEX(maleQT,AD$22*2+1,$AA69)*1,INDEX(femaleQT,AD$22*2+1,$AA69)*1),_xlpm.ULT,IF(Entry!$H69="Boy",INDEX(maleQT,AD$22*2+2,$AA69)*1,INDEX(femaleQT,AD$22*2+2,$AA69)*1),_xlpm.time,_xlpm.timeStr*1,IF(AND(LEN(_xlpm.timeStr)=6,LEN(L69)-LEN(_xlpm.timeStr)=2),IF(_xlpm.time&gt;_xlpm.LLT,"Too Slow",IF(_xlpm.time&lt;_xlpm.ULT,"Too Fast","OK")),IF(_xlpm.timeStr="NT","NT","Invalid Format"))))</f>
        <v/>
      </c>
      <c r="AF69" s="12" t="str" cm="1">
        <f t="array" ref="AF69">IF(OR($AA69=0,M69=""),"",_xlfn.LET(_xlpm.timeStr,SUBSTITUTE(M69,".",""),_xlpm.LLT,IF(Entry!$H69="Boy",INDEX(maleQT,AE$22*2+1,$AA69)*1,INDEX(femaleQT,AE$22*2+1,$AA69)*1),_xlpm.ULT,IF(Entry!$H69="Boy",INDEX(maleQT,AE$22*2+2,$AA69)*1,INDEX(femaleQT,AE$22*2+2,$AA69)*1),_xlpm.time,_xlpm.timeStr*1,IF(AND(LEN(_xlpm.timeStr)=6,LEN(M69)-LEN(_xlpm.timeStr)=2),IF(_xlpm.time&gt;_xlpm.LLT,"Too Slow",IF(_xlpm.time&lt;_xlpm.ULT,"Too Fast","OK")),IF(_xlpm.timeStr="NT","NT","Invalid Format"))))</f>
        <v/>
      </c>
      <c r="AG69" s="12" t="str" cm="1">
        <f t="array" ref="AG69">IF(OR($AA69=0,N69=""),"",_xlfn.LET(_xlpm.timeStr,SUBSTITUTE(N69,".",""),_xlpm.LLT,IF(Entry!$H69="Boy",INDEX(maleQT,AF$22*2+1,$AA69)*1,INDEX(femaleQT,AF$22*2+1,$AA69)*1),_xlpm.ULT,IF(Entry!$H69="Boy",INDEX(maleQT,AF$22*2+2,$AA69)*1,INDEX(femaleQT,AF$22*2+2,$AA69)*1),_xlpm.time,_xlpm.timeStr*1,IF(AND(LEN(_xlpm.timeStr)=6,LEN(N69)-LEN(_xlpm.timeStr)=2),IF(_xlpm.time&gt;_xlpm.LLT,"Too Slow",IF(_xlpm.time&lt;_xlpm.ULT,"Too Fast","OK")),IF(_xlpm.timeStr="NT","NT","Invalid Format"))))</f>
        <v/>
      </c>
      <c r="AH69" s="12" t="str" cm="1">
        <f t="array" ref="AH69">IF(OR($AA69=0,O69=""),"",_xlfn.LET(_xlpm.timeStr,SUBSTITUTE(O69,".",""),_xlpm.LLT,IF(Entry!$H69="Boy",INDEX(maleQT,AG$22*2+1,$AA69)*1,INDEX(femaleQT,AG$22*2+1,$AA69)*1),_xlpm.ULT,IF(Entry!$H69="Boy",INDEX(maleQT,AG$22*2+2,$AA69)*1,INDEX(femaleQT,AG$22*2+2,$AA69)*1),_xlpm.time,_xlpm.timeStr*1,IF(AND(LEN(_xlpm.timeStr)=6,LEN(O69)-LEN(_xlpm.timeStr)=2),IF(_xlpm.time&gt;_xlpm.LLT,"Too Slow",IF(_xlpm.time&lt;_xlpm.ULT,"Too Fast","OK")),IF(_xlpm.timeStr="NT","NT","Invalid Format"))))</f>
        <v/>
      </c>
      <c r="AI69" s="12" t="str" cm="1">
        <f t="array" ref="AI69">IF(OR($AA69=0,P69=""),"",_xlfn.LET(_xlpm.timeStr,SUBSTITUTE(P69,".",""),_xlpm.LLT,IF(Entry!$H69="Boy",INDEX(maleQT,AH$22*2+1,$AA69)*1,INDEX(femaleQT,AH$22*2+1,$AA69)*1),_xlpm.ULT,IF(Entry!$H69="Boy",INDEX(maleQT,AH$22*2+2,$AA69)*1,INDEX(femaleQT,AH$22*2+2,$AA69)*1),_xlpm.time,_xlpm.timeStr*1,IF(AND(LEN(_xlpm.timeStr)=6,LEN(P69)-LEN(_xlpm.timeStr)=2),IF(_xlpm.time&gt;_xlpm.LLT,"Too Slow",IF(_xlpm.time&lt;_xlpm.ULT,"Too Fast","OK")),IF(_xlpm.timeStr="NT","NT","Invalid Format"))))</f>
        <v/>
      </c>
      <c r="AJ69" s="12" t="str" cm="1">
        <f t="array" ref="AJ69">IF(OR($AA69=0,Q69=""),"",_xlfn.LET(_xlpm.timeStr,SUBSTITUTE(Q69,".",""),_xlpm.LLT,IF(Entry!$H69="Boy",INDEX(maleQT,AI$22*2+1,$AA69)*1,INDEX(femaleQT,AI$22*2+1,$AA69)*1),_xlpm.ULT,IF(Entry!$H69="Boy",INDEX(maleQT,AI$22*2+2,$AA69)*1,INDEX(femaleQT,AI$22*2+2,$AA69)*1),_xlpm.time,_xlpm.timeStr*1,IF(AND(LEN(_xlpm.timeStr)=6,LEN(Q69)-LEN(_xlpm.timeStr)=2),IF(_xlpm.time&gt;_xlpm.LLT,"Too Slow",IF(_xlpm.time&lt;_xlpm.ULT,"Too Fast","OK")),IF(_xlpm.timeStr="NT","NT","Invalid Format"))))</f>
        <v/>
      </c>
      <c r="AK69" s="12" t="str" cm="1">
        <f t="array" ref="AK69">IF(OR($AA69=0,R69=""),"",_xlfn.LET(_xlpm.timeStr,SUBSTITUTE(R69,".",""),_xlpm.LLT,IF(Entry!$H69="Boy",INDEX(maleQT,AJ$22*2+1,$AA69)*1,INDEX(femaleQT,AJ$22*2+1,$AA69)*1),_xlpm.ULT,IF(Entry!$H69="Boy",INDEX(maleQT,AJ$22*2+2,$AA69)*1,INDEX(femaleQT,AJ$22*2+2,$AA69)*1),_xlpm.time,_xlpm.timeStr*1,IF(AND(LEN(_xlpm.timeStr)=6,LEN(R69)-LEN(_xlpm.timeStr)=2),IF(_xlpm.time&gt;_xlpm.LLT,"Too Slow",IF(_xlpm.time&lt;_xlpm.ULT,"Too Fast","OK")),IF(_xlpm.timeStr="NT","NT","Invalid Format"))))</f>
        <v/>
      </c>
      <c r="AL69" s="12" t="str" cm="1">
        <f t="array" ref="AL69">IF(OR($AA69=0,S69=""),"",_xlfn.LET(_xlpm.timeStr,SUBSTITUTE(S69,".",""),_xlpm.LLT,IF(Entry!$H69="Boy",INDEX(maleQT,AK$22*2+1,$AA69)*1,INDEX(femaleQT,AK$22*2+1,$AA69)*1),_xlpm.ULT,IF(Entry!$H69="Boy",INDEX(maleQT,AK$22*2+2,$AA69)*1,INDEX(femaleQT,AK$22*2+2,$AA69)*1),_xlpm.time,_xlpm.timeStr*1,IF(AND(LEN(_xlpm.timeStr)=6,LEN(S69)-LEN(_xlpm.timeStr)=2),IF(_xlpm.time&gt;_xlpm.LLT,"Too Slow",IF(_xlpm.time&lt;_xlpm.ULT,"Too Fast","OK")),IF(_xlpm.timeStr="NT","NT","Invalid Format"))))</f>
        <v/>
      </c>
      <c r="AM69" s="12" t="str" cm="1">
        <f t="array" ref="AM69">IF(OR($AA69=0,T69=""),"",_xlfn.LET(_xlpm.timeStr,SUBSTITUTE(T69,".",""),_xlpm.LLT,IF(Entry!$H69="Boy",INDEX(maleQT,AL$22*2+1,$AA69)*1,INDEX(femaleQT,AL$22*2+1,$AA69)*1),_xlpm.ULT,IF(Entry!$H69="Boy",INDEX(maleQT,AL$22*2+2,$AA69)*1,INDEX(femaleQT,AL$22*2+2,$AA69)*1),_xlpm.time,_xlpm.timeStr*1,IF(AND(LEN(_xlpm.timeStr)=6,LEN(T69)-LEN(_xlpm.timeStr)=2),IF(_xlpm.time&gt;_xlpm.LLT,"Too Slow",IF(_xlpm.time&lt;_xlpm.ULT,"Too Fast","OK")),IF(_xlpm.timeStr="NT","NT","Invalid Format"))))</f>
        <v/>
      </c>
      <c r="AN69" s="12" t="str" cm="1">
        <f t="array" ref="AN69">IF(OR($AA69=0,U69=""),"",_xlfn.LET(_xlpm.timeStr,SUBSTITUTE(U69,".",""),_xlpm.LLT,IF(Entry!$H69="Boy",INDEX(maleQT,AM$22*2+1,$AA69)*1,INDEX(femaleQT,AM$22*2+1,$AA69)*1),_xlpm.ULT,IF(Entry!$H69="Boy",INDEX(maleQT,AM$22*2+2,$AA69)*1,INDEX(femaleQT,AM$22*2+2,$AA69)*1),_xlpm.time,_xlpm.timeStr*1,IF(AND(LEN(_xlpm.timeStr)=6,LEN(U69)-LEN(_xlpm.timeStr)=2),IF(_xlpm.time&gt;_xlpm.LLT,"Too Slow",IF(_xlpm.time&lt;_xlpm.ULT,"Too Fast","OK")),IF(_xlpm.timeStr="NT","NT","Invalid Format"))))</f>
        <v/>
      </c>
      <c r="AO69" s="12" t="str" cm="1">
        <f t="array" ref="AO69">IF(OR($AA69=0,V69=""),"",_xlfn.LET(_xlpm.timeStr,SUBSTITUTE(V69,".",""),_xlpm.LLT,IF(Entry!$H69="Boy",INDEX(maleQT,AN$22*2+1,$AA69)*1,INDEX(femaleQT,AN$22*2+1,$AA69)*1),_xlpm.ULT,IF(Entry!$H69="Boy",INDEX(maleQT,AN$22*2+2,$AA69)*1,INDEX(femaleQT,AN$22*2+2,$AA69)*1),_xlpm.time,_xlpm.timeStr*1,IF(AND(LEN(_xlpm.timeStr)=6,LEN(V69)-LEN(_xlpm.timeStr)=2),IF(_xlpm.time&gt;_xlpm.LLT,"Too Slow",IF(_xlpm.time&lt;_xlpm.ULT,"Too Fast","OK")),IF(_xlpm.timeStr="NT","NT","Invalid Format"))))</f>
        <v/>
      </c>
      <c r="AP69" s="12" t="str" cm="1">
        <f t="array" ref="AP69">IF(OR($AA69=0,W69=""),"",_xlfn.LET(_xlpm.timeStr,SUBSTITUTE(W69,".",""),_xlpm.LLT,IF(Entry!$H69="Boy",INDEX(maleQT,AO$22*2+1,$AA69)*1,INDEX(femaleQT,AO$22*2+1,$AA69)*1),_xlpm.ULT,IF(Entry!$H69="Boy",INDEX(maleQT,AO$22*2+2,$AA69)*1,INDEX(femaleQT,AO$22*2+2,$AA69)*1),_xlpm.time,_xlpm.timeStr*1,IF(AND(LEN(_xlpm.timeStr)=6,LEN(W69)-LEN(_xlpm.timeStr)=2),IF(_xlpm.time&gt;_xlpm.LLT,"Too Slow",IF(_xlpm.time&lt;_xlpm.ULT,"Too Fast","OK")),IF(_xlpm.timeStr="NT","NT","Invalid Format"))))</f>
        <v/>
      </c>
    </row>
    <row r="70" spans="1:42" x14ac:dyDescent="0.55000000000000004">
      <c r="A70" s="22" t="str">
        <f t="shared" si="36"/>
        <v/>
      </c>
      <c r="B70" s="22" t="str">
        <f t="shared" si="40"/>
        <v/>
      </c>
      <c r="C70" s="1"/>
      <c r="D70" s="1"/>
      <c r="E70" s="1"/>
      <c r="F70" s="1"/>
      <c r="G70" s="24"/>
      <c r="H70" s="1"/>
      <c r="I70" s="25"/>
      <c r="J70" s="25"/>
      <c r="K70" s="25"/>
      <c r="L70" s="25"/>
      <c r="M70" s="25"/>
      <c r="N70" s="25"/>
      <c r="O70" s="25"/>
      <c r="P70" s="25"/>
      <c r="Q70" s="25"/>
      <c r="R70" s="25"/>
      <c r="S70" s="25"/>
      <c r="T70" s="25"/>
      <c r="U70" s="25"/>
      <c r="V70" s="25"/>
      <c r="W70" s="25"/>
      <c r="X70" s="12" t="str">
        <f t="shared" si="35"/>
        <v/>
      </c>
      <c r="Y70" s="12" t="str">
        <f t="shared" si="37"/>
        <v/>
      </c>
      <c r="Z70" s="12" t="str">
        <f t="shared" si="38"/>
        <v/>
      </c>
      <c r="AA70" s="12" t="str">
        <f t="shared" si="39"/>
        <v/>
      </c>
      <c r="AB70" s="12" t="str" cm="1">
        <f t="array" ref="AB70">IF(OR($AA70=0,I70=""),"",_xlfn.LET(_xlpm.timeStr,SUBSTITUTE(I70,".",""),_xlpm.LLT,IF(Entry!$H70="Boy",INDEX(maleQT,AA$22*2+1,$AA70)*1,INDEX(femaleQT,AA$22*2+1,$AA70)*1),_xlpm.ULT,IF(Entry!$H70="Boy",INDEX(maleQT,AA$22*2+2,$AA70)*1,INDEX(femaleQT,AA$22*2+2,$AA70)*1),_xlpm.time,_xlpm.timeStr*1,IF(AND(LEN(_xlpm.timeStr)=6,LEN(I70)-LEN(_xlpm.timeStr)=2),IF(_xlpm.time&gt;_xlpm.LLT,"Too Slow",IF(_xlpm.time&lt;_xlpm.ULT,"Too Fast","OK")),IF(_xlpm.timeStr="NT","NT","Invalid Format"))))</f>
        <v/>
      </c>
      <c r="AC70" s="12" t="str" cm="1">
        <f t="array" ref="AC70">IF(OR($AA70=0,J70=""),"",_xlfn.LET(_xlpm.timeStr,SUBSTITUTE(J70,".",""),_xlpm.LLT,IF(Entry!$H70="Boy",INDEX(maleQT,AB$22*2+1,$AA70)*1,INDEX(femaleQT,AB$22*2+1,$AA70)*1),_xlpm.ULT,IF(Entry!$H70="Boy",INDEX(maleQT,AB$22*2+2,$AA70)*1,INDEX(femaleQT,AB$22*2+2,$AA70)*1),_xlpm.time,_xlpm.timeStr*1,IF(AND(LEN(_xlpm.timeStr)=6,LEN(J70)-LEN(_xlpm.timeStr)=2),IF(_xlpm.time&gt;_xlpm.LLT,"Too Slow",IF(_xlpm.time&lt;_xlpm.ULT,"Too Fast","OK")),IF(_xlpm.timeStr="NT","NT","Invalid Format"))))</f>
        <v/>
      </c>
      <c r="AD70" s="12" t="str" cm="1">
        <f t="array" ref="AD70">IF(OR($AA70=0,K70=""),"",_xlfn.LET(_xlpm.timeStr,SUBSTITUTE(K70,".",""),_xlpm.LLT,IF(Entry!$H70="Boy",INDEX(maleQT,AC$22*2+1,$AA70)*1,INDEX(femaleQT,AC$22*2+1,$AA70)*1),_xlpm.ULT,IF(Entry!$H70="Boy",INDEX(maleQT,AC$22*2+2,$AA70)*1,INDEX(femaleQT,AC$22*2+2,$AA70)*1),_xlpm.time,_xlpm.timeStr*1,IF(AND(LEN(_xlpm.timeStr)=6,LEN(K70)-LEN(_xlpm.timeStr)=2),IF(_xlpm.time&gt;_xlpm.LLT,"Too Slow",IF(_xlpm.time&lt;_xlpm.ULT,"Too Fast","OK")),IF(_xlpm.timeStr="NT","NT","Invalid Format"))))</f>
        <v/>
      </c>
      <c r="AE70" s="12" t="str" cm="1">
        <f t="array" ref="AE70">IF(OR($AA70=0,L70=""),"",_xlfn.LET(_xlpm.timeStr,SUBSTITUTE(L70,".",""),_xlpm.LLT,IF(Entry!$H70="Boy",INDEX(maleQT,AD$22*2+1,$AA70)*1,INDEX(femaleQT,AD$22*2+1,$AA70)*1),_xlpm.ULT,IF(Entry!$H70="Boy",INDEX(maleQT,AD$22*2+2,$AA70)*1,INDEX(femaleQT,AD$22*2+2,$AA70)*1),_xlpm.time,_xlpm.timeStr*1,IF(AND(LEN(_xlpm.timeStr)=6,LEN(L70)-LEN(_xlpm.timeStr)=2),IF(_xlpm.time&gt;_xlpm.LLT,"Too Slow",IF(_xlpm.time&lt;_xlpm.ULT,"Too Fast","OK")),IF(_xlpm.timeStr="NT","NT","Invalid Format"))))</f>
        <v/>
      </c>
      <c r="AF70" s="12" t="str" cm="1">
        <f t="array" ref="AF70">IF(OR($AA70=0,M70=""),"",_xlfn.LET(_xlpm.timeStr,SUBSTITUTE(M70,".",""),_xlpm.LLT,IF(Entry!$H70="Boy",INDEX(maleQT,AE$22*2+1,$AA70)*1,INDEX(femaleQT,AE$22*2+1,$AA70)*1),_xlpm.ULT,IF(Entry!$H70="Boy",INDEX(maleQT,AE$22*2+2,$AA70)*1,INDEX(femaleQT,AE$22*2+2,$AA70)*1),_xlpm.time,_xlpm.timeStr*1,IF(AND(LEN(_xlpm.timeStr)=6,LEN(M70)-LEN(_xlpm.timeStr)=2),IF(_xlpm.time&gt;_xlpm.LLT,"Too Slow",IF(_xlpm.time&lt;_xlpm.ULT,"Too Fast","OK")),IF(_xlpm.timeStr="NT","NT","Invalid Format"))))</f>
        <v/>
      </c>
      <c r="AG70" s="12" t="str" cm="1">
        <f t="array" ref="AG70">IF(OR($AA70=0,N70=""),"",_xlfn.LET(_xlpm.timeStr,SUBSTITUTE(N70,".",""),_xlpm.LLT,IF(Entry!$H70="Boy",INDEX(maleQT,AF$22*2+1,$AA70)*1,INDEX(femaleQT,AF$22*2+1,$AA70)*1),_xlpm.ULT,IF(Entry!$H70="Boy",INDEX(maleQT,AF$22*2+2,$AA70)*1,INDEX(femaleQT,AF$22*2+2,$AA70)*1),_xlpm.time,_xlpm.timeStr*1,IF(AND(LEN(_xlpm.timeStr)=6,LEN(N70)-LEN(_xlpm.timeStr)=2),IF(_xlpm.time&gt;_xlpm.LLT,"Too Slow",IF(_xlpm.time&lt;_xlpm.ULT,"Too Fast","OK")),IF(_xlpm.timeStr="NT","NT","Invalid Format"))))</f>
        <v/>
      </c>
      <c r="AH70" s="12" t="str" cm="1">
        <f t="array" ref="AH70">IF(OR($AA70=0,O70=""),"",_xlfn.LET(_xlpm.timeStr,SUBSTITUTE(O70,".",""),_xlpm.LLT,IF(Entry!$H70="Boy",INDEX(maleQT,AG$22*2+1,$AA70)*1,INDEX(femaleQT,AG$22*2+1,$AA70)*1),_xlpm.ULT,IF(Entry!$H70="Boy",INDEX(maleQT,AG$22*2+2,$AA70)*1,INDEX(femaleQT,AG$22*2+2,$AA70)*1),_xlpm.time,_xlpm.timeStr*1,IF(AND(LEN(_xlpm.timeStr)=6,LEN(O70)-LEN(_xlpm.timeStr)=2),IF(_xlpm.time&gt;_xlpm.LLT,"Too Slow",IF(_xlpm.time&lt;_xlpm.ULT,"Too Fast","OK")),IF(_xlpm.timeStr="NT","NT","Invalid Format"))))</f>
        <v/>
      </c>
      <c r="AI70" s="12" t="str" cm="1">
        <f t="array" ref="AI70">IF(OR($AA70=0,P70=""),"",_xlfn.LET(_xlpm.timeStr,SUBSTITUTE(P70,".",""),_xlpm.LLT,IF(Entry!$H70="Boy",INDEX(maleQT,AH$22*2+1,$AA70)*1,INDEX(femaleQT,AH$22*2+1,$AA70)*1),_xlpm.ULT,IF(Entry!$H70="Boy",INDEX(maleQT,AH$22*2+2,$AA70)*1,INDEX(femaleQT,AH$22*2+2,$AA70)*1),_xlpm.time,_xlpm.timeStr*1,IF(AND(LEN(_xlpm.timeStr)=6,LEN(P70)-LEN(_xlpm.timeStr)=2),IF(_xlpm.time&gt;_xlpm.LLT,"Too Slow",IF(_xlpm.time&lt;_xlpm.ULT,"Too Fast","OK")),IF(_xlpm.timeStr="NT","NT","Invalid Format"))))</f>
        <v/>
      </c>
      <c r="AJ70" s="12" t="str" cm="1">
        <f t="array" ref="AJ70">IF(OR($AA70=0,Q70=""),"",_xlfn.LET(_xlpm.timeStr,SUBSTITUTE(Q70,".",""),_xlpm.LLT,IF(Entry!$H70="Boy",INDEX(maleQT,AI$22*2+1,$AA70)*1,INDEX(femaleQT,AI$22*2+1,$AA70)*1),_xlpm.ULT,IF(Entry!$H70="Boy",INDEX(maleQT,AI$22*2+2,$AA70)*1,INDEX(femaleQT,AI$22*2+2,$AA70)*1),_xlpm.time,_xlpm.timeStr*1,IF(AND(LEN(_xlpm.timeStr)=6,LEN(Q70)-LEN(_xlpm.timeStr)=2),IF(_xlpm.time&gt;_xlpm.LLT,"Too Slow",IF(_xlpm.time&lt;_xlpm.ULT,"Too Fast","OK")),IF(_xlpm.timeStr="NT","NT","Invalid Format"))))</f>
        <v/>
      </c>
      <c r="AK70" s="12" t="str" cm="1">
        <f t="array" ref="AK70">IF(OR($AA70=0,R70=""),"",_xlfn.LET(_xlpm.timeStr,SUBSTITUTE(R70,".",""),_xlpm.LLT,IF(Entry!$H70="Boy",INDEX(maleQT,AJ$22*2+1,$AA70)*1,INDEX(femaleQT,AJ$22*2+1,$AA70)*1),_xlpm.ULT,IF(Entry!$H70="Boy",INDEX(maleQT,AJ$22*2+2,$AA70)*1,INDEX(femaleQT,AJ$22*2+2,$AA70)*1),_xlpm.time,_xlpm.timeStr*1,IF(AND(LEN(_xlpm.timeStr)=6,LEN(R70)-LEN(_xlpm.timeStr)=2),IF(_xlpm.time&gt;_xlpm.LLT,"Too Slow",IF(_xlpm.time&lt;_xlpm.ULT,"Too Fast","OK")),IF(_xlpm.timeStr="NT","NT","Invalid Format"))))</f>
        <v/>
      </c>
      <c r="AL70" s="12" t="str" cm="1">
        <f t="array" ref="AL70">IF(OR($AA70=0,S70=""),"",_xlfn.LET(_xlpm.timeStr,SUBSTITUTE(S70,".",""),_xlpm.LLT,IF(Entry!$H70="Boy",INDEX(maleQT,AK$22*2+1,$AA70)*1,INDEX(femaleQT,AK$22*2+1,$AA70)*1),_xlpm.ULT,IF(Entry!$H70="Boy",INDEX(maleQT,AK$22*2+2,$AA70)*1,INDEX(femaleQT,AK$22*2+2,$AA70)*1),_xlpm.time,_xlpm.timeStr*1,IF(AND(LEN(_xlpm.timeStr)=6,LEN(S70)-LEN(_xlpm.timeStr)=2),IF(_xlpm.time&gt;_xlpm.LLT,"Too Slow",IF(_xlpm.time&lt;_xlpm.ULT,"Too Fast","OK")),IF(_xlpm.timeStr="NT","NT","Invalid Format"))))</f>
        <v/>
      </c>
      <c r="AM70" s="12" t="str" cm="1">
        <f t="array" ref="AM70">IF(OR($AA70=0,T70=""),"",_xlfn.LET(_xlpm.timeStr,SUBSTITUTE(T70,".",""),_xlpm.LLT,IF(Entry!$H70="Boy",INDEX(maleQT,AL$22*2+1,$AA70)*1,INDEX(femaleQT,AL$22*2+1,$AA70)*1),_xlpm.ULT,IF(Entry!$H70="Boy",INDEX(maleQT,AL$22*2+2,$AA70)*1,INDEX(femaleQT,AL$22*2+2,$AA70)*1),_xlpm.time,_xlpm.timeStr*1,IF(AND(LEN(_xlpm.timeStr)=6,LEN(T70)-LEN(_xlpm.timeStr)=2),IF(_xlpm.time&gt;_xlpm.LLT,"Too Slow",IF(_xlpm.time&lt;_xlpm.ULT,"Too Fast","OK")),IF(_xlpm.timeStr="NT","NT","Invalid Format"))))</f>
        <v/>
      </c>
      <c r="AN70" s="12" t="str" cm="1">
        <f t="array" ref="AN70">IF(OR($AA70=0,U70=""),"",_xlfn.LET(_xlpm.timeStr,SUBSTITUTE(U70,".",""),_xlpm.LLT,IF(Entry!$H70="Boy",INDEX(maleQT,AM$22*2+1,$AA70)*1,INDEX(femaleQT,AM$22*2+1,$AA70)*1),_xlpm.ULT,IF(Entry!$H70="Boy",INDEX(maleQT,AM$22*2+2,$AA70)*1,INDEX(femaleQT,AM$22*2+2,$AA70)*1),_xlpm.time,_xlpm.timeStr*1,IF(AND(LEN(_xlpm.timeStr)=6,LEN(U70)-LEN(_xlpm.timeStr)=2),IF(_xlpm.time&gt;_xlpm.LLT,"Too Slow",IF(_xlpm.time&lt;_xlpm.ULT,"Too Fast","OK")),IF(_xlpm.timeStr="NT","NT","Invalid Format"))))</f>
        <v/>
      </c>
      <c r="AO70" s="12" t="str" cm="1">
        <f t="array" ref="AO70">IF(OR($AA70=0,V70=""),"",_xlfn.LET(_xlpm.timeStr,SUBSTITUTE(V70,".",""),_xlpm.LLT,IF(Entry!$H70="Boy",INDEX(maleQT,AN$22*2+1,$AA70)*1,INDEX(femaleQT,AN$22*2+1,$AA70)*1),_xlpm.ULT,IF(Entry!$H70="Boy",INDEX(maleQT,AN$22*2+2,$AA70)*1,INDEX(femaleQT,AN$22*2+2,$AA70)*1),_xlpm.time,_xlpm.timeStr*1,IF(AND(LEN(_xlpm.timeStr)=6,LEN(V70)-LEN(_xlpm.timeStr)=2),IF(_xlpm.time&gt;_xlpm.LLT,"Too Slow",IF(_xlpm.time&lt;_xlpm.ULT,"Too Fast","OK")),IF(_xlpm.timeStr="NT","NT","Invalid Format"))))</f>
        <v/>
      </c>
      <c r="AP70" s="12" t="str" cm="1">
        <f t="array" ref="AP70">IF(OR($AA70=0,W70=""),"",_xlfn.LET(_xlpm.timeStr,SUBSTITUTE(W70,".",""),_xlpm.LLT,IF(Entry!$H70="Boy",INDEX(maleQT,AO$22*2+1,$AA70)*1,INDEX(femaleQT,AO$22*2+1,$AA70)*1),_xlpm.ULT,IF(Entry!$H70="Boy",INDEX(maleQT,AO$22*2+2,$AA70)*1,INDEX(femaleQT,AO$22*2+2,$AA70)*1),_xlpm.time,_xlpm.timeStr*1,IF(AND(LEN(_xlpm.timeStr)=6,LEN(W70)-LEN(_xlpm.timeStr)=2),IF(_xlpm.time&gt;_xlpm.LLT,"Too Slow",IF(_xlpm.time&lt;_xlpm.ULT,"Too Fast","OK")),IF(_xlpm.timeStr="NT","NT","Invalid Format"))))</f>
        <v/>
      </c>
    </row>
    <row r="71" spans="1:42" x14ac:dyDescent="0.55000000000000004">
      <c r="A71" s="22" t="str">
        <f t="shared" si="36"/>
        <v/>
      </c>
      <c r="B71" s="22" t="str">
        <f t="shared" si="40"/>
        <v/>
      </c>
      <c r="C71" s="1"/>
      <c r="D71" s="1"/>
      <c r="E71" s="1"/>
      <c r="F71" s="1"/>
      <c r="G71" s="24"/>
      <c r="H71" s="1"/>
      <c r="I71" s="25"/>
      <c r="J71" s="25"/>
      <c r="K71" s="25"/>
      <c r="L71" s="25"/>
      <c r="M71" s="25"/>
      <c r="N71" s="25"/>
      <c r="O71" s="25"/>
      <c r="P71" s="25"/>
      <c r="Q71" s="25"/>
      <c r="R71" s="25"/>
      <c r="S71" s="25"/>
      <c r="T71" s="25"/>
      <c r="U71" s="25"/>
      <c r="V71" s="25"/>
      <c r="W71" s="25"/>
      <c r="X71" s="12" t="str">
        <f t="shared" si="35"/>
        <v/>
      </c>
      <c r="Y71" s="12" t="str">
        <f t="shared" si="37"/>
        <v/>
      </c>
      <c r="Z71" s="12" t="str">
        <f t="shared" si="38"/>
        <v/>
      </c>
      <c r="AA71" s="12" t="str">
        <f t="shared" si="39"/>
        <v/>
      </c>
      <c r="AB71" s="12" t="str" cm="1">
        <f t="array" ref="AB71">IF(OR($AA71=0,I71=""),"",_xlfn.LET(_xlpm.timeStr,SUBSTITUTE(I71,".",""),_xlpm.LLT,IF(Entry!$H71="Boy",INDEX(maleQT,AA$22*2+1,$AA71)*1,INDEX(femaleQT,AA$22*2+1,$AA71)*1),_xlpm.ULT,IF(Entry!$H71="Boy",INDEX(maleQT,AA$22*2+2,$AA71)*1,INDEX(femaleQT,AA$22*2+2,$AA71)*1),_xlpm.time,_xlpm.timeStr*1,IF(AND(LEN(_xlpm.timeStr)=6,LEN(I71)-LEN(_xlpm.timeStr)=2),IF(_xlpm.time&gt;_xlpm.LLT,"Too Slow",IF(_xlpm.time&lt;_xlpm.ULT,"Too Fast","OK")),IF(_xlpm.timeStr="NT","NT","Invalid Format"))))</f>
        <v/>
      </c>
      <c r="AC71" s="12" t="str" cm="1">
        <f t="array" ref="AC71">IF(OR($AA71=0,J71=""),"",_xlfn.LET(_xlpm.timeStr,SUBSTITUTE(J71,".",""),_xlpm.LLT,IF(Entry!$H71="Boy",INDEX(maleQT,AB$22*2+1,$AA71)*1,INDEX(femaleQT,AB$22*2+1,$AA71)*1),_xlpm.ULT,IF(Entry!$H71="Boy",INDEX(maleQT,AB$22*2+2,$AA71)*1,INDEX(femaleQT,AB$22*2+2,$AA71)*1),_xlpm.time,_xlpm.timeStr*1,IF(AND(LEN(_xlpm.timeStr)=6,LEN(J71)-LEN(_xlpm.timeStr)=2),IF(_xlpm.time&gt;_xlpm.LLT,"Too Slow",IF(_xlpm.time&lt;_xlpm.ULT,"Too Fast","OK")),IF(_xlpm.timeStr="NT","NT","Invalid Format"))))</f>
        <v/>
      </c>
      <c r="AD71" s="12" t="str" cm="1">
        <f t="array" ref="AD71">IF(OR($AA71=0,K71=""),"",_xlfn.LET(_xlpm.timeStr,SUBSTITUTE(K71,".",""),_xlpm.LLT,IF(Entry!$H71="Boy",INDEX(maleQT,AC$22*2+1,$AA71)*1,INDEX(femaleQT,AC$22*2+1,$AA71)*1),_xlpm.ULT,IF(Entry!$H71="Boy",INDEX(maleQT,AC$22*2+2,$AA71)*1,INDEX(femaleQT,AC$22*2+2,$AA71)*1),_xlpm.time,_xlpm.timeStr*1,IF(AND(LEN(_xlpm.timeStr)=6,LEN(K71)-LEN(_xlpm.timeStr)=2),IF(_xlpm.time&gt;_xlpm.LLT,"Too Slow",IF(_xlpm.time&lt;_xlpm.ULT,"Too Fast","OK")),IF(_xlpm.timeStr="NT","NT","Invalid Format"))))</f>
        <v/>
      </c>
      <c r="AE71" s="12" t="str" cm="1">
        <f t="array" ref="AE71">IF(OR($AA71=0,L71=""),"",_xlfn.LET(_xlpm.timeStr,SUBSTITUTE(L71,".",""),_xlpm.LLT,IF(Entry!$H71="Boy",INDEX(maleQT,AD$22*2+1,$AA71)*1,INDEX(femaleQT,AD$22*2+1,$AA71)*1),_xlpm.ULT,IF(Entry!$H71="Boy",INDEX(maleQT,AD$22*2+2,$AA71)*1,INDEX(femaleQT,AD$22*2+2,$AA71)*1),_xlpm.time,_xlpm.timeStr*1,IF(AND(LEN(_xlpm.timeStr)=6,LEN(L71)-LEN(_xlpm.timeStr)=2),IF(_xlpm.time&gt;_xlpm.LLT,"Too Slow",IF(_xlpm.time&lt;_xlpm.ULT,"Too Fast","OK")),IF(_xlpm.timeStr="NT","NT","Invalid Format"))))</f>
        <v/>
      </c>
      <c r="AF71" s="12" t="str" cm="1">
        <f t="array" ref="AF71">IF(OR($AA71=0,M71=""),"",_xlfn.LET(_xlpm.timeStr,SUBSTITUTE(M71,".",""),_xlpm.LLT,IF(Entry!$H71="Boy",INDEX(maleQT,AE$22*2+1,$AA71)*1,INDEX(femaleQT,AE$22*2+1,$AA71)*1),_xlpm.ULT,IF(Entry!$H71="Boy",INDEX(maleQT,AE$22*2+2,$AA71)*1,INDEX(femaleQT,AE$22*2+2,$AA71)*1),_xlpm.time,_xlpm.timeStr*1,IF(AND(LEN(_xlpm.timeStr)=6,LEN(M71)-LEN(_xlpm.timeStr)=2),IF(_xlpm.time&gt;_xlpm.LLT,"Too Slow",IF(_xlpm.time&lt;_xlpm.ULT,"Too Fast","OK")),IF(_xlpm.timeStr="NT","NT","Invalid Format"))))</f>
        <v/>
      </c>
      <c r="AG71" s="12" t="str" cm="1">
        <f t="array" ref="AG71">IF(OR($AA71=0,N71=""),"",_xlfn.LET(_xlpm.timeStr,SUBSTITUTE(N71,".",""),_xlpm.LLT,IF(Entry!$H71="Boy",INDEX(maleQT,AF$22*2+1,$AA71)*1,INDEX(femaleQT,AF$22*2+1,$AA71)*1),_xlpm.ULT,IF(Entry!$H71="Boy",INDEX(maleQT,AF$22*2+2,$AA71)*1,INDEX(femaleQT,AF$22*2+2,$AA71)*1),_xlpm.time,_xlpm.timeStr*1,IF(AND(LEN(_xlpm.timeStr)=6,LEN(N71)-LEN(_xlpm.timeStr)=2),IF(_xlpm.time&gt;_xlpm.LLT,"Too Slow",IF(_xlpm.time&lt;_xlpm.ULT,"Too Fast","OK")),IF(_xlpm.timeStr="NT","NT","Invalid Format"))))</f>
        <v/>
      </c>
      <c r="AH71" s="12" t="str" cm="1">
        <f t="array" ref="AH71">IF(OR($AA71=0,O71=""),"",_xlfn.LET(_xlpm.timeStr,SUBSTITUTE(O71,".",""),_xlpm.LLT,IF(Entry!$H71="Boy",INDEX(maleQT,AG$22*2+1,$AA71)*1,INDEX(femaleQT,AG$22*2+1,$AA71)*1),_xlpm.ULT,IF(Entry!$H71="Boy",INDEX(maleQT,AG$22*2+2,$AA71)*1,INDEX(femaleQT,AG$22*2+2,$AA71)*1),_xlpm.time,_xlpm.timeStr*1,IF(AND(LEN(_xlpm.timeStr)=6,LEN(O71)-LEN(_xlpm.timeStr)=2),IF(_xlpm.time&gt;_xlpm.LLT,"Too Slow",IF(_xlpm.time&lt;_xlpm.ULT,"Too Fast","OK")),IF(_xlpm.timeStr="NT","NT","Invalid Format"))))</f>
        <v/>
      </c>
      <c r="AI71" s="12" t="str" cm="1">
        <f t="array" ref="AI71">IF(OR($AA71=0,P71=""),"",_xlfn.LET(_xlpm.timeStr,SUBSTITUTE(P71,".",""),_xlpm.LLT,IF(Entry!$H71="Boy",INDEX(maleQT,AH$22*2+1,$AA71)*1,INDEX(femaleQT,AH$22*2+1,$AA71)*1),_xlpm.ULT,IF(Entry!$H71="Boy",INDEX(maleQT,AH$22*2+2,$AA71)*1,INDEX(femaleQT,AH$22*2+2,$AA71)*1),_xlpm.time,_xlpm.timeStr*1,IF(AND(LEN(_xlpm.timeStr)=6,LEN(P71)-LEN(_xlpm.timeStr)=2),IF(_xlpm.time&gt;_xlpm.LLT,"Too Slow",IF(_xlpm.time&lt;_xlpm.ULT,"Too Fast","OK")),IF(_xlpm.timeStr="NT","NT","Invalid Format"))))</f>
        <v/>
      </c>
      <c r="AJ71" s="12" t="str" cm="1">
        <f t="array" ref="AJ71">IF(OR($AA71=0,Q71=""),"",_xlfn.LET(_xlpm.timeStr,SUBSTITUTE(Q71,".",""),_xlpm.LLT,IF(Entry!$H71="Boy",INDEX(maleQT,AI$22*2+1,$AA71)*1,INDEX(femaleQT,AI$22*2+1,$AA71)*1),_xlpm.ULT,IF(Entry!$H71="Boy",INDEX(maleQT,AI$22*2+2,$AA71)*1,INDEX(femaleQT,AI$22*2+2,$AA71)*1),_xlpm.time,_xlpm.timeStr*1,IF(AND(LEN(_xlpm.timeStr)=6,LEN(Q71)-LEN(_xlpm.timeStr)=2),IF(_xlpm.time&gt;_xlpm.LLT,"Too Slow",IF(_xlpm.time&lt;_xlpm.ULT,"Too Fast","OK")),IF(_xlpm.timeStr="NT","NT","Invalid Format"))))</f>
        <v/>
      </c>
      <c r="AK71" s="12" t="str" cm="1">
        <f t="array" ref="AK71">IF(OR($AA71=0,R71=""),"",_xlfn.LET(_xlpm.timeStr,SUBSTITUTE(R71,".",""),_xlpm.LLT,IF(Entry!$H71="Boy",INDEX(maleQT,AJ$22*2+1,$AA71)*1,INDEX(femaleQT,AJ$22*2+1,$AA71)*1),_xlpm.ULT,IF(Entry!$H71="Boy",INDEX(maleQT,AJ$22*2+2,$AA71)*1,INDEX(femaleQT,AJ$22*2+2,$AA71)*1),_xlpm.time,_xlpm.timeStr*1,IF(AND(LEN(_xlpm.timeStr)=6,LEN(R71)-LEN(_xlpm.timeStr)=2),IF(_xlpm.time&gt;_xlpm.LLT,"Too Slow",IF(_xlpm.time&lt;_xlpm.ULT,"Too Fast","OK")),IF(_xlpm.timeStr="NT","NT","Invalid Format"))))</f>
        <v/>
      </c>
      <c r="AL71" s="12" t="str" cm="1">
        <f t="array" ref="AL71">IF(OR($AA71=0,S71=""),"",_xlfn.LET(_xlpm.timeStr,SUBSTITUTE(S71,".",""),_xlpm.LLT,IF(Entry!$H71="Boy",INDEX(maleQT,AK$22*2+1,$AA71)*1,INDEX(femaleQT,AK$22*2+1,$AA71)*1),_xlpm.ULT,IF(Entry!$H71="Boy",INDEX(maleQT,AK$22*2+2,$AA71)*1,INDEX(femaleQT,AK$22*2+2,$AA71)*1),_xlpm.time,_xlpm.timeStr*1,IF(AND(LEN(_xlpm.timeStr)=6,LEN(S71)-LEN(_xlpm.timeStr)=2),IF(_xlpm.time&gt;_xlpm.LLT,"Too Slow",IF(_xlpm.time&lt;_xlpm.ULT,"Too Fast","OK")),IF(_xlpm.timeStr="NT","NT","Invalid Format"))))</f>
        <v/>
      </c>
      <c r="AM71" s="12" t="str" cm="1">
        <f t="array" ref="AM71">IF(OR($AA71=0,T71=""),"",_xlfn.LET(_xlpm.timeStr,SUBSTITUTE(T71,".",""),_xlpm.LLT,IF(Entry!$H71="Boy",INDEX(maleQT,AL$22*2+1,$AA71)*1,INDEX(femaleQT,AL$22*2+1,$AA71)*1),_xlpm.ULT,IF(Entry!$H71="Boy",INDEX(maleQT,AL$22*2+2,$AA71)*1,INDEX(femaleQT,AL$22*2+2,$AA71)*1),_xlpm.time,_xlpm.timeStr*1,IF(AND(LEN(_xlpm.timeStr)=6,LEN(T71)-LEN(_xlpm.timeStr)=2),IF(_xlpm.time&gt;_xlpm.LLT,"Too Slow",IF(_xlpm.time&lt;_xlpm.ULT,"Too Fast","OK")),IF(_xlpm.timeStr="NT","NT","Invalid Format"))))</f>
        <v/>
      </c>
      <c r="AN71" s="12" t="str" cm="1">
        <f t="array" ref="AN71">IF(OR($AA71=0,U71=""),"",_xlfn.LET(_xlpm.timeStr,SUBSTITUTE(U71,".",""),_xlpm.LLT,IF(Entry!$H71="Boy",INDEX(maleQT,AM$22*2+1,$AA71)*1,INDEX(femaleQT,AM$22*2+1,$AA71)*1),_xlpm.ULT,IF(Entry!$H71="Boy",INDEX(maleQT,AM$22*2+2,$AA71)*1,INDEX(femaleQT,AM$22*2+2,$AA71)*1),_xlpm.time,_xlpm.timeStr*1,IF(AND(LEN(_xlpm.timeStr)=6,LEN(U71)-LEN(_xlpm.timeStr)=2),IF(_xlpm.time&gt;_xlpm.LLT,"Too Slow",IF(_xlpm.time&lt;_xlpm.ULT,"Too Fast","OK")),IF(_xlpm.timeStr="NT","NT","Invalid Format"))))</f>
        <v/>
      </c>
      <c r="AO71" s="12" t="str" cm="1">
        <f t="array" ref="AO71">IF(OR($AA71=0,V71=""),"",_xlfn.LET(_xlpm.timeStr,SUBSTITUTE(V71,".",""),_xlpm.LLT,IF(Entry!$H71="Boy",INDEX(maleQT,AN$22*2+1,$AA71)*1,INDEX(femaleQT,AN$22*2+1,$AA71)*1),_xlpm.ULT,IF(Entry!$H71="Boy",INDEX(maleQT,AN$22*2+2,$AA71)*1,INDEX(femaleQT,AN$22*2+2,$AA71)*1),_xlpm.time,_xlpm.timeStr*1,IF(AND(LEN(_xlpm.timeStr)=6,LEN(V71)-LEN(_xlpm.timeStr)=2),IF(_xlpm.time&gt;_xlpm.LLT,"Too Slow",IF(_xlpm.time&lt;_xlpm.ULT,"Too Fast","OK")),IF(_xlpm.timeStr="NT","NT","Invalid Format"))))</f>
        <v/>
      </c>
      <c r="AP71" s="12" t="str" cm="1">
        <f t="array" ref="AP71">IF(OR($AA71=0,W71=""),"",_xlfn.LET(_xlpm.timeStr,SUBSTITUTE(W71,".",""),_xlpm.LLT,IF(Entry!$H71="Boy",INDEX(maleQT,AO$22*2+1,$AA71)*1,INDEX(femaleQT,AO$22*2+1,$AA71)*1),_xlpm.ULT,IF(Entry!$H71="Boy",INDEX(maleQT,AO$22*2+2,$AA71)*1,INDEX(femaleQT,AO$22*2+2,$AA71)*1),_xlpm.time,_xlpm.timeStr*1,IF(AND(LEN(_xlpm.timeStr)=6,LEN(W71)-LEN(_xlpm.timeStr)=2),IF(_xlpm.time&gt;_xlpm.LLT,"Too Slow",IF(_xlpm.time&lt;_xlpm.ULT,"Too Fast","OK")),IF(_xlpm.timeStr="NT","NT","Invalid Format"))))</f>
        <v/>
      </c>
    </row>
    <row r="72" spans="1:42" x14ac:dyDescent="0.55000000000000004">
      <c r="A72" s="22" t="str">
        <f t="shared" si="36"/>
        <v/>
      </c>
      <c r="B72" s="22" t="str">
        <f t="shared" si="40"/>
        <v/>
      </c>
      <c r="C72" s="1"/>
      <c r="D72" s="1"/>
      <c r="E72" s="1"/>
      <c r="F72" s="1"/>
      <c r="G72" s="24"/>
      <c r="H72" s="1"/>
      <c r="I72" s="25"/>
      <c r="J72" s="25"/>
      <c r="K72" s="25"/>
      <c r="L72" s="25"/>
      <c r="M72" s="25"/>
      <c r="N72" s="25"/>
      <c r="O72" s="25"/>
      <c r="P72" s="25"/>
      <c r="Q72" s="25"/>
      <c r="R72" s="25"/>
      <c r="S72" s="25"/>
      <c r="T72" s="25"/>
      <c r="U72" s="25"/>
      <c r="V72" s="25"/>
      <c r="W72" s="25"/>
      <c r="X72" s="12" t="str">
        <f t="shared" si="35"/>
        <v/>
      </c>
      <c r="Y72" s="12" t="str">
        <f t="shared" si="37"/>
        <v/>
      </c>
      <c r="Z72" s="12" t="str">
        <f t="shared" si="38"/>
        <v/>
      </c>
      <c r="AA72" s="12" t="str">
        <f t="shared" si="39"/>
        <v/>
      </c>
      <c r="AB72" s="12" t="str" cm="1">
        <f t="array" ref="AB72">IF(OR($AA72=0,I72=""),"",_xlfn.LET(_xlpm.timeStr,SUBSTITUTE(I72,".",""),_xlpm.LLT,IF(Entry!$H72="Boy",INDEX(maleQT,AA$22*2+1,$AA72)*1,INDEX(femaleQT,AA$22*2+1,$AA72)*1),_xlpm.ULT,IF(Entry!$H72="Boy",INDEX(maleQT,AA$22*2+2,$AA72)*1,INDEX(femaleQT,AA$22*2+2,$AA72)*1),_xlpm.time,_xlpm.timeStr*1,IF(AND(LEN(_xlpm.timeStr)=6,LEN(I72)-LEN(_xlpm.timeStr)=2),IF(_xlpm.time&gt;_xlpm.LLT,"Too Slow",IF(_xlpm.time&lt;_xlpm.ULT,"Too Fast","OK")),IF(_xlpm.timeStr="NT","NT","Invalid Format"))))</f>
        <v/>
      </c>
      <c r="AC72" s="12" t="str" cm="1">
        <f t="array" ref="AC72">IF(OR($AA72=0,J72=""),"",_xlfn.LET(_xlpm.timeStr,SUBSTITUTE(J72,".",""),_xlpm.LLT,IF(Entry!$H72="Boy",INDEX(maleQT,AB$22*2+1,$AA72)*1,INDEX(femaleQT,AB$22*2+1,$AA72)*1),_xlpm.ULT,IF(Entry!$H72="Boy",INDEX(maleQT,AB$22*2+2,$AA72)*1,INDEX(femaleQT,AB$22*2+2,$AA72)*1),_xlpm.time,_xlpm.timeStr*1,IF(AND(LEN(_xlpm.timeStr)=6,LEN(J72)-LEN(_xlpm.timeStr)=2),IF(_xlpm.time&gt;_xlpm.LLT,"Too Slow",IF(_xlpm.time&lt;_xlpm.ULT,"Too Fast","OK")),IF(_xlpm.timeStr="NT","NT","Invalid Format"))))</f>
        <v/>
      </c>
      <c r="AD72" s="12" t="str" cm="1">
        <f t="array" ref="AD72">IF(OR($AA72=0,K72=""),"",_xlfn.LET(_xlpm.timeStr,SUBSTITUTE(K72,".",""),_xlpm.LLT,IF(Entry!$H72="Boy",INDEX(maleQT,AC$22*2+1,$AA72)*1,INDEX(femaleQT,AC$22*2+1,$AA72)*1),_xlpm.ULT,IF(Entry!$H72="Boy",INDEX(maleQT,AC$22*2+2,$AA72)*1,INDEX(femaleQT,AC$22*2+2,$AA72)*1),_xlpm.time,_xlpm.timeStr*1,IF(AND(LEN(_xlpm.timeStr)=6,LEN(K72)-LEN(_xlpm.timeStr)=2),IF(_xlpm.time&gt;_xlpm.LLT,"Too Slow",IF(_xlpm.time&lt;_xlpm.ULT,"Too Fast","OK")),IF(_xlpm.timeStr="NT","NT","Invalid Format"))))</f>
        <v/>
      </c>
      <c r="AE72" s="12" t="str" cm="1">
        <f t="array" ref="AE72">IF(OR($AA72=0,L72=""),"",_xlfn.LET(_xlpm.timeStr,SUBSTITUTE(L72,".",""),_xlpm.LLT,IF(Entry!$H72="Boy",INDEX(maleQT,AD$22*2+1,$AA72)*1,INDEX(femaleQT,AD$22*2+1,$AA72)*1),_xlpm.ULT,IF(Entry!$H72="Boy",INDEX(maleQT,AD$22*2+2,$AA72)*1,INDEX(femaleQT,AD$22*2+2,$AA72)*1),_xlpm.time,_xlpm.timeStr*1,IF(AND(LEN(_xlpm.timeStr)=6,LEN(L72)-LEN(_xlpm.timeStr)=2),IF(_xlpm.time&gt;_xlpm.LLT,"Too Slow",IF(_xlpm.time&lt;_xlpm.ULT,"Too Fast","OK")),IF(_xlpm.timeStr="NT","NT","Invalid Format"))))</f>
        <v/>
      </c>
      <c r="AF72" s="12" t="str" cm="1">
        <f t="array" ref="AF72">IF(OR($AA72=0,M72=""),"",_xlfn.LET(_xlpm.timeStr,SUBSTITUTE(M72,".",""),_xlpm.LLT,IF(Entry!$H72="Boy",INDEX(maleQT,AE$22*2+1,$AA72)*1,INDEX(femaleQT,AE$22*2+1,$AA72)*1),_xlpm.ULT,IF(Entry!$H72="Boy",INDEX(maleQT,AE$22*2+2,$AA72)*1,INDEX(femaleQT,AE$22*2+2,$AA72)*1),_xlpm.time,_xlpm.timeStr*1,IF(AND(LEN(_xlpm.timeStr)=6,LEN(M72)-LEN(_xlpm.timeStr)=2),IF(_xlpm.time&gt;_xlpm.LLT,"Too Slow",IF(_xlpm.time&lt;_xlpm.ULT,"Too Fast","OK")),IF(_xlpm.timeStr="NT","NT","Invalid Format"))))</f>
        <v/>
      </c>
      <c r="AG72" s="12" t="str" cm="1">
        <f t="array" ref="AG72">IF(OR($AA72=0,N72=""),"",_xlfn.LET(_xlpm.timeStr,SUBSTITUTE(N72,".",""),_xlpm.LLT,IF(Entry!$H72="Boy",INDEX(maleQT,AF$22*2+1,$AA72)*1,INDEX(femaleQT,AF$22*2+1,$AA72)*1),_xlpm.ULT,IF(Entry!$H72="Boy",INDEX(maleQT,AF$22*2+2,$AA72)*1,INDEX(femaleQT,AF$22*2+2,$AA72)*1),_xlpm.time,_xlpm.timeStr*1,IF(AND(LEN(_xlpm.timeStr)=6,LEN(N72)-LEN(_xlpm.timeStr)=2),IF(_xlpm.time&gt;_xlpm.LLT,"Too Slow",IF(_xlpm.time&lt;_xlpm.ULT,"Too Fast","OK")),IF(_xlpm.timeStr="NT","NT","Invalid Format"))))</f>
        <v/>
      </c>
      <c r="AH72" s="12" t="str" cm="1">
        <f t="array" ref="AH72">IF(OR($AA72=0,O72=""),"",_xlfn.LET(_xlpm.timeStr,SUBSTITUTE(O72,".",""),_xlpm.LLT,IF(Entry!$H72="Boy",INDEX(maleQT,AG$22*2+1,$AA72)*1,INDEX(femaleQT,AG$22*2+1,$AA72)*1),_xlpm.ULT,IF(Entry!$H72="Boy",INDEX(maleQT,AG$22*2+2,$AA72)*1,INDEX(femaleQT,AG$22*2+2,$AA72)*1),_xlpm.time,_xlpm.timeStr*1,IF(AND(LEN(_xlpm.timeStr)=6,LEN(O72)-LEN(_xlpm.timeStr)=2),IF(_xlpm.time&gt;_xlpm.LLT,"Too Slow",IF(_xlpm.time&lt;_xlpm.ULT,"Too Fast","OK")),IF(_xlpm.timeStr="NT","NT","Invalid Format"))))</f>
        <v/>
      </c>
      <c r="AI72" s="12" t="str" cm="1">
        <f t="array" ref="AI72">IF(OR($AA72=0,P72=""),"",_xlfn.LET(_xlpm.timeStr,SUBSTITUTE(P72,".",""),_xlpm.LLT,IF(Entry!$H72="Boy",INDEX(maleQT,AH$22*2+1,$AA72)*1,INDEX(femaleQT,AH$22*2+1,$AA72)*1),_xlpm.ULT,IF(Entry!$H72="Boy",INDEX(maleQT,AH$22*2+2,$AA72)*1,INDEX(femaleQT,AH$22*2+2,$AA72)*1),_xlpm.time,_xlpm.timeStr*1,IF(AND(LEN(_xlpm.timeStr)=6,LEN(P72)-LEN(_xlpm.timeStr)=2),IF(_xlpm.time&gt;_xlpm.LLT,"Too Slow",IF(_xlpm.time&lt;_xlpm.ULT,"Too Fast","OK")),IF(_xlpm.timeStr="NT","NT","Invalid Format"))))</f>
        <v/>
      </c>
      <c r="AJ72" s="12" t="str" cm="1">
        <f t="array" ref="AJ72">IF(OR($AA72=0,Q72=""),"",_xlfn.LET(_xlpm.timeStr,SUBSTITUTE(Q72,".",""),_xlpm.LLT,IF(Entry!$H72="Boy",INDEX(maleQT,AI$22*2+1,$AA72)*1,INDEX(femaleQT,AI$22*2+1,$AA72)*1),_xlpm.ULT,IF(Entry!$H72="Boy",INDEX(maleQT,AI$22*2+2,$AA72)*1,INDEX(femaleQT,AI$22*2+2,$AA72)*1),_xlpm.time,_xlpm.timeStr*1,IF(AND(LEN(_xlpm.timeStr)=6,LEN(Q72)-LEN(_xlpm.timeStr)=2),IF(_xlpm.time&gt;_xlpm.LLT,"Too Slow",IF(_xlpm.time&lt;_xlpm.ULT,"Too Fast","OK")),IF(_xlpm.timeStr="NT","NT","Invalid Format"))))</f>
        <v/>
      </c>
      <c r="AK72" s="12" t="str" cm="1">
        <f t="array" ref="AK72">IF(OR($AA72=0,R72=""),"",_xlfn.LET(_xlpm.timeStr,SUBSTITUTE(R72,".",""),_xlpm.LLT,IF(Entry!$H72="Boy",INDEX(maleQT,AJ$22*2+1,$AA72)*1,INDEX(femaleQT,AJ$22*2+1,$AA72)*1),_xlpm.ULT,IF(Entry!$H72="Boy",INDEX(maleQT,AJ$22*2+2,$AA72)*1,INDEX(femaleQT,AJ$22*2+2,$AA72)*1),_xlpm.time,_xlpm.timeStr*1,IF(AND(LEN(_xlpm.timeStr)=6,LEN(R72)-LEN(_xlpm.timeStr)=2),IF(_xlpm.time&gt;_xlpm.LLT,"Too Slow",IF(_xlpm.time&lt;_xlpm.ULT,"Too Fast","OK")),IF(_xlpm.timeStr="NT","NT","Invalid Format"))))</f>
        <v/>
      </c>
      <c r="AL72" s="12" t="str" cm="1">
        <f t="array" ref="AL72">IF(OR($AA72=0,S72=""),"",_xlfn.LET(_xlpm.timeStr,SUBSTITUTE(S72,".",""),_xlpm.LLT,IF(Entry!$H72="Boy",INDEX(maleQT,AK$22*2+1,$AA72)*1,INDEX(femaleQT,AK$22*2+1,$AA72)*1),_xlpm.ULT,IF(Entry!$H72="Boy",INDEX(maleQT,AK$22*2+2,$AA72)*1,INDEX(femaleQT,AK$22*2+2,$AA72)*1),_xlpm.time,_xlpm.timeStr*1,IF(AND(LEN(_xlpm.timeStr)=6,LEN(S72)-LEN(_xlpm.timeStr)=2),IF(_xlpm.time&gt;_xlpm.LLT,"Too Slow",IF(_xlpm.time&lt;_xlpm.ULT,"Too Fast","OK")),IF(_xlpm.timeStr="NT","NT","Invalid Format"))))</f>
        <v/>
      </c>
      <c r="AM72" s="12" t="str" cm="1">
        <f t="array" ref="AM72">IF(OR($AA72=0,T72=""),"",_xlfn.LET(_xlpm.timeStr,SUBSTITUTE(T72,".",""),_xlpm.LLT,IF(Entry!$H72="Boy",INDEX(maleQT,AL$22*2+1,$AA72)*1,INDEX(femaleQT,AL$22*2+1,$AA72)*1),_xlpm.ULT,IF(Entry!$H72="Boy",INDEX(maleQT,AL$22*2+2,$AA72)*1,INDEX(femaleQT,AL$22*2+2,$AA72)*1),_xlpm.time,_xlpm.timeStr*1,IF(AND(LEN(_xlpm.timeStr)=6,LEN(T72)-LEN(_xlpm.timeStr)=2),IF(_xlpm.time&gt;_xlpm.LLT,"Too Slow",IF(_xlpm.time&lt;_xlpm.ULT,"Too Fast","OK")),IF(_xlpm.timeStr="NT","NT","Invalid Format"))))</f>
        <v/>
      </c>
      <c r="AN72" s="12" t="str" cm="1">
        <f t="array" ref="AN72">IF(OR($AA72=0,U72=""),"",_xlfn.LET(_xlpm.timeStr,SUBSTITUTE(U72,".",""),_xlpm.LLT,IF(Entry!$H72="Boy",INDEX(maleQT,AM$22*2+1,$AA72)*1,INDEX(femaleQT,AM$22*2+1,$AA72)*1),_xlpm.ULT,IF(Entry!$H72="Boy",INDEX(maleQT,AM$22*2+2,$AA72)*1,INDEX(femaleQT,AM$22*2+2,$AA72)*1),_xlpm.time,_xlpm.timeStr*1,IF(AND(LEN(_xlpm.timeStr)=6,LEN(U72)-LEN(_xlpm.timeStr)=2),IF(_xlpm.time&gt;_xlpm.LLT,"Too Slow",IF(_xlpm.time&lt;_xlpm.ULT,"Too Fast","OK")),IF(_xlpm.timeStr="NT","NT","Invalid Format"))))</f>
        <v/>
      </c>
      <c r="AO72" s="12" t="str" cm="1">
        <f t="array" ref="AO72">IF(OR($AA72=0,V72=""),"",_xlfn.LET(_xlpm.timeStr,SUBSTITUTE(V72,".",""),_xlpm.LLT,IF(Entry!$H72="Boy",INDEX(maleQT,AN$22*2+1,$AA72)*1,INDEX(femaleQT,AN$22*2+1,$AA72)*1),_xlpm.ULT,IF(Entry!$H72="Boy",INDEX(maleQT,AN$22*2+2,$AA72)*1,INDEX(femaleQT,AN$22*2+2,$AA72)*1),_xlpm.time,_xlpm.timeStr*1,IF(AND(LEN(_xlpm.timeStr)=6,LEN(V72)-LEN(_xlpm.timeStr)=2),IF(_xlpm.time&gt;_xlpm.LLT,"Too Slow",IF(_xlpm.time&lt;_xlpm.ULT,"Too Fast","OK")),IF(_xlpm.timeStr="NT","NT","Invalid Format"))))</f>
        <v/>
      </c>
      <c r="AP72" s="12" t="str" cm="1">
        <f t="array" ref="AP72">IF(OR($AA72=0,W72=""),"",_xlfn.LET(_xlpm.timeStr,SUBSTITUTE(W72,".",""),_xlpm.LLT,IF(Entry!$H72="Boy",INDEX(maleQT,AO$22*2+1,$AA72)*1,INDEX(femaleQT,AO$22*2+1,$AA72)*1),_xlpm.ULT,IF(Entry!$H72="Boy",INDEX(maleQT,AO$22*2+2,$AA72)*1,INDEX(femaleQT,AO$22*2+2,$AA72)*1),_xlpm.time,_xlpm.timeStr*1,IF(AND(LEN(_xlpm.timeStr)=6,LEN(W72)-LEN(_xlpm.timeStr)=2),IF(_xlpm.time&gt;_xlpm.LLT,"Too Slow",IF(_xlpm.time&lt;_xlpm.ULT,"Too Fast","OK")),IF(_xlpm.timeStr="NT","NT","Invalid Format"))))</f>
        <v/>
      </c>
    </row>
    <row r="73" spans="1:42" x14ac:dyDescent="0.55000000000000004">
      <c r="A73" s="22" t="str">
        <f t="shared" si="36"/>
        <v/>
      </c>
      <c r="B73" s="22" t="str">
        <f t="shared" si="40"/>
        <v/>
      </c>
      <c r="C73" s="1"/>
      <c r="D73" s="1"/>
      <c r="E73" s="1"/>
      <c r="F73" s="1"/>
      <c r="G73" s="24"/>
      <c r="H73" s="1"/>
      <c r="I73" s="25"/>
      <c r="J73" s="25"/>
      <c r="K73" s="25"/>
      <c r="L73" s="25"/>
      <c r="M73" s="25"/>
      <c r="N73" s="25"/>
      <c r="O73" s="25"/>
      <c r="P73" s="25"/>
      <c r="Q73" s="25"/>
      <c r="R73" s="25"/>
      <c r="S73" s="25"/>
      <c r="T73" s="25"/>
      <c r="U73" s="25"/>
      <c r="V73" s="25"/>
      <c r="W73" s="25"/>
      <c r="X73" s="12" t="str">
        <f t="shared" si="35"/>
        <v/>
      </c>
      <c r="Y73" s="12" t="str">
        <f t="shared" si="37"/>
        <v/>
      </c>
      <c r="Z73" s="12" t="str">
        <f t="shared" si="38"/>
        <v/>
      </c>
      <c r="AA73" s="12" t="str">
        <f t="shared" si="39"/>
        <v/>
      </c>
      <c r="AB73" s="12" t="str" cm="1">
        <f t="array" ref="AB73">IF(OR($AA73=0,I73=""),"",_xlfn.LET(_xlpm.timeStr,SUBSTITUTE(I73,".",""),_xlpm.LLT,IF(Entry!$H73="Boy",INDEX(maleQT,AA$22*2+1,$AA73)*1,INDEX(femaleQT,AA$22*2+1,$AA73)*1),_xlpm.ULT,IF(Entry!$H73="Boy",INDEX(maleQT,AA$22*2+2,$AA73)*1,INDEX(femaleQT,AA$22*2+2,$AA73)*1),_xlpm.time,_xlpm.timeStr*1,IF(AND(LEN(_xlpm.timeStr)=6,LEN(I73)-LEN(_xlpm.timeStr)=2),IF(_xlpm.time&gt;_xlpm.LLT,"Too Slow",IF(_xlpm.time&lt;_xlpm.ULT,"Too Fast","OK")),IF(_xlpm.timeStr="NT","NT","Invalid Format"))))</f>
        <v/>
      </c>
      <c r="AC73" s="12" t="str" cm="1">
        <f t="array" ref="AC73">IF(OR($AA73=0,J73=""),"",_xlfn.LET(_xlpm.timeStr,SUBSTITUTE(J73,".",""),_xlpm.LLT,IF(Entry!$H73="Boy",INDEX(maleQT,AB$22*2+1,$AA73)*1,INDEX(femaleQT,AB$22*2+1,$AA73)*1),_xlpm.ULT,IF(Entry!$H73="Boy",INDEX(maleQT,AB$22*2+2,$AA73)*1,INDEX(femaleQT,AB$22*2+2,$AA73)*1),_xlpm.time,_xlpm.timeStr*1,IF(AND(LEN(_xlpm.timeStr)=6,LEN(J73)-LEN(_xlpm.timeStr)=2),IF(_xlpm.time&gt;_xlpm.LLT,"Too Slow",IF(_xlpm.time&lt;_xlpm.ULT,"Too Fast","OK")),IF(_xlpm.timeStr="NT","NT","Invalid Format"))))</f>
        <v/>
      </c>
      <c r="AD73" s="12" t="str" cm="1">
        <f t="array" ref="AD73">IF(OR($AA73=0,K73=""),"",_xlfn.LET(_xlpm.timeStr,SUBSTITUTE(K73,".",""),_xlpm.LLT,IF(Entry!$H73="Boy",INDEX(maleQT,AC$22*2+1,$AA73)*1,INDEX(femaleQT,AC$22*2+1,$AA73)*1),_xlpm.ULT,IF(Entry!$H73="Boy",INDEX(maleQT,AC$22*2+2,$AA73)*1,INDEX(femaleQT,AC$22*2+2,$AA73)*1),_xlpm.time,_xlpm.timeStr*1,IF(AND(LEN(_xlpm.timeStr)=6,LEN(K73)-LEN(_xlpm.timeStr)=2),IF(_xlpm.time&gt;_xlpm.LLT,"Too Slow",IF(_xlpm.time&lt;_xlpm.ULT,"Too Fast","OK")),IF(_xlpm.timeStr="NT","NT","Invalid Format"))))</f>
        <v/>
      </c>
      <c r="AE73" s="12" t="str" cm="1">
        <f t="array" ref="AE73">IF(OR($AA73=0,L73=""),"",_xlfn.LET(_xlpm.timeStr,SUBSTITUTE(L73,".",""),_xlpm.LLT,IF(Entry!$H73="Boy",INDEX(maleQT,AD$22*2+1,$AA73)*1,INDEX(femaleQT,AD$22*2+1,$AA73)*1),_xlpm.ULT,IF(Entry!$H73="Boy",INDEX(maleQT,AD$22*2+2,$AA73)*1,INDEX(femaleQT,AD$22*2+2,$AA73)*1),_xlpm.time,_xlpm.timeStr*1,IF(AND(LEN(_xlpm.timeStr)=6,LEN(L73)-LEN(_xlpm.timeStr)=2),IF(_xlpm.time&gt;_xlpm.LLT,"Too Slow",IF(_xlpm.time&lt;_xlpm.ULT,"Too Fast","OK")),IF(_xlpm.timeStr="NT","NT","Invalid Format"))))</f>
        <v/>
      </c>
      <c r="AF73" s="12" t="str" cm="1">
        <f t="array" ref="AF73">IF(OR($AA73=0,M73=""),"",_xlfn.LET(_xlpm.timeStr,SUBSTITUTE(M73,".",""),_xlpm.LLT,IF(Entry!$H73="Boy",INDEX(maleQT,AE$22*2+1,$AA73)*1,INDEX(femaleQT,AE$22*2+1,$AA73)*1),_xlpm.ULT,IF(Entry!$H73="Boy",INDEX(maleQT,AE$22*2+2,$AA73)*1,INDEX(femaleQT,AE$22*2+2,$AA73)*1),_xlpm.time,_xlpm.timeStr*1,IF(AND(LEN(_xlpm.timeStr)=6,LEN(M73)-LEN(_xlpm.timeStr)=2),IF(_xlpm.time&gt;_xlpm.LLT,"Too Slow",IF(_xlpm.time&lt;_xlpm.ULT,"Too Fast","OK")),IF(_xlpm.timeStr="NT","NT","Invalid Format"))))</f>
        <v/>
      </c>
      <c r="AG73" s="12" t="str" cm="1">
        <f t="array" ref="AG73">IF(OR($AA73=0,N73=""),"",_xlfn.LET(_xlpm.timeStr,SUBSTITUTE(N73,".",""),_xlpm.LLT,IF(Entry!$H73="Boy",INDEX(maleQT,AF$22*2+1,$AA73)*1,INDEX(femaleQT,AF$22*2+1,$AA73)*1),_xlpm.ULT,IF(Entry!$H73="Boy",INDEX(maleQT,AF$22*2+2,$AA73)*1,INDEX(femaleQT,AF$22*2+2,$AA73)*1),_xlpm.time,_xlpm.timeStr*1,IF(AND(LEN(_xlpm.timeStr)=6,LEN(N73)-LEN(_xlpm.timeStr)=2),IF(_xlpm.time&gt;_xlpm.LLT,"Too Slow",IF(_xlpm.time&lt;_xlpm.ULT,"Too Fast","OK")),IF(_xlpm.timeStr="NT","NT","Invalid Format"))))</f>
        <v/>
      </c>
      <c r="AH73" s="12" t="str" cm="1">
        <f t="array" ref="AH73">IF(OR($AA73=0,O73=""),"",_xlfn.LET(_xlpm.timeStr,SUBSTITUTE(O73,".",""),_xlpm.LLT,IF(Entry!$H73="Boy",INDEX(maleQT,AG$22*2+1,$AA73)*1,INDEX(femaleQT,AG$22*2+1,$AA73)*1),_xlpm.ULT,IF(Entry!$H73="Boy",INDEX(maleQT,AG$22*2+2,$AA73)*1,INDEX(femaleQT,AG$22*2+2,$AA73)*1),_xlpm.time,_xlpm.timeStr*1,IF(AND(LEN(_xlpm.timeStr)=6,LEN(O73)-LEN(_xlpm.timeStr)=2),IF(_xlpm.time&gt;_xlpm.LLT,"Too Slow",IF(_xlpm.time&lt;_xlpm.ULT,"Too Fast","OK")),IF(_xlpm.timeStr="NT","NT","Invalid Format"))))</f>
        <v/>
      </c>
      <c r="AI73" s="12" t="str" cm="1">
        <f t="array" ref="AI73">IF(OR($AA73=0,P73=""),"",_xlfn.LET(_xlpm.timeStr,SUBSTITUTE(P73,".",""),_xlpm.LLT,IF(Entry!$H73="Boy",INDEX(maleQT,AH$22*2+1,$AA73)*1,INDEX(femaleQT,AH$22*2+1,$AA73)*1),_xlpm.ULT,IF(Entry!$H73="Boy",INDEX(maleQT,AH$22*2+2,$AA73)*1,INDEX(femaleQT,AH$22*2+2,$AA73)*1),_xlpm.time,_xlpm.timeStr*1,IF(AND(LEN(_xlpm.timeStr)=6,LEN(P73)-LEN(_xlpm.timeStr)=2),IF(_xlpm.time&gt;_xlpm.LLT,"Too Slow",IF(_xlpm.time&lt;_xlpm.ULT,"Too Fast","OK")),IF(_xlpm.timeStr="NT","NT","Invalid Format"))))</f>
        <v/>
      </c>
      <c r="AJ73" s="12" t="str" cm="1">
        <f t="array" ref="AJ73">IF(OR($AA73=0,Q73=""),"",_xlfn.LET(_xlpm.timeStr,SUBSTITUTE(Q73,".",""),_xlpm.LLT,IF(Entry!$H73="Boy",INDEX(maleQT,AI$22*2+1,$AA73)*1,INDEX(femaleQT,AI$22*2+1,$AA73)*1),_xlpm.ULT,IF(Entry!$H73="Boy",INDEX(maleQT,AI$22*2+2,$AA73)*1,INDEX(femaleQT,AI$22*2+2,$AA73)*1),_xlpm.time,_xlpm.timeStr*1,IF(AND(LEN(_xlpm.timeStr)=6,LEN(Q73)-LEN(_xlpm.timeStr)=2),IF(_xlpm.time&gt;_xlpm.LLT,"Too Slow",IF(_xlpm.time&lt;_xlpm.ULT,"Too Fast","OK")),IF(_xlpm.timeStr="NT","NT","Invalid Format"))))</f>
        <v/>
      </c>
      <c r="AK73" s="12" t="str" cm="1">
        <f t="array" ref="AK73">IF(OR($AA73=0,R73=""),"",_xlfn.LET(_xlpm.timeStr,SUBSTITUTE(R73,".",""),_xlpm.LLT,IF(Entry!$H73="Boy",INDEX(maleQT,AJ$22*2+1,$AA73)*1,INDEX(femaleQT,AJ$22*2+1,$AA73)*1),_xlpm.ULT,IF(Entry!$H73="Boy",INDEX(maleQT,AJ$22*2+2,$AA73)*1,INDEX(femaleQT,AJ$22*2+2,$AA73)*1),_xlpm.time,_xlpm.timeStr*1,IF(AND(LEN(_xlpm.timeStr)=6,LEN(R73)-LEN(_xlpm.timeStr)=2),IF(_xlpm.time&gt;_xlpm.LLT,"Too Slow",IF(_xlpm.time&lt;_xlpm.ULT,"Too Fast","OK")),IF(_xlpm.timeStr="NT","NT","Invalid Format"))))</f>
        <v/>
      </c>
      <c r="AL73" s="12" t="str" cm="1">
        <f t="array" ref="AL73">IF(OR($AA73=0,S73=""),"",_xlfn.LET(_xlpm.timeStr,SUBSTITUTE(S73,".",""),_xlpm.LLT,IF(Entry!$H73="Boy",INDEX(maleQT,AK$22*2+1,$AA73)*1,INDEX(femaleQT,AK$22*2+1,$AA73)*1),_xlpm.ULT,IF(Entry!$H73="Boy",INDEX(maleQT,AK$22*2+2,$AA73)*1,INDEX(femaleQT,AK$22*2+2,$AA73)*1),_xlpm.time,_xlpm.timeStr*1,IF(AND(LEN(_xlpm.timeStr)=6,LEN(S73)-LEN(_xlpm.timeStr)=2),IF(_xlpm.time&gt;_xlpm.LLT,"Too Slow",IF(_xlpm.time&lt;_xlpm.ULT,"Too Fast","OK")),IF(_xlpm.timeStr="NT","NT","Invalid Format"))))</f>
        <v/>
      </c>
      <c r="AM73" s="12" t="str" cm="1">
        <f t="array" ref="AM73">IF(OR($AA73=0,T73=""),"",_xlfn.LET(_xlpm.timeStr,SUBSTITUTE(T73,".",""),_xlpm.LLT,IF(Entry!$H73="Boy",INDEX(maleQT,AL$22*2+1,$AA73)*1,INDEX(femaleQT,AL$22*2+1,$AA73)*1),_xlpm.ULT,IF(Entry!$H73="Boy",INDEX(maleQT,AL$22*2+2,$AA73)*1,INDEX(femaleQT,AL$22*2+2,$AA73)*1),_xlpm.time,_xlpm.timeStr*1,IF(AND(LEN(_xlpm.timeStr)=6,LEN(T73)-LEN(_xlpm.timeStr)=2),IF(_xlpm.time&gt;_xlpm.LLT,"Too Slow",IF(_xlpm.time&lt;_xlpm.ULT,"Too Fast","OK")),IF(_xlpm.timeStr="NT","NT","Invalid Format"))))</f>
        <v/>
      </c>
      <c r="AN73" s="12" t="str" cm="1">
        <f t="array" ref="AN73">IF(OR($AA73=0,U73=""),"",_xlfn.LET(_xlpm.timeStr,SUBSTITUTE(U73,".",""),_xlpm.LLT,IF(Entry!$H73="Boy",INDEX(maleQT,AM$22*2+1,$AA73)*1,INDEX(femaleQT,AM$22*2+1,$AA73)*1),_xlpm.ULT,IF(Entry!$H73="Boy",INDEX(maleQT,AM$22*2+2,$AA73)*1,INDEX(femaleQT,AM$22*2+2,$AA73)*1),_xlpm.time,_xlpm.timeStr*1,IF(AND(LEN(_xlpm.timeStr)=6,LEN(U73)-LEN(_xlpm.timeStr)=2),IF(_xlpm.time&gt;_xlpm.LLT,"Too Slow",IF(_xlpm.time&lt;_xlpm.ULT,"Too Fast","OK")),IF(_xlpm.timeStr="NT","NT","Invalid Format"))))</f>
        <v/>
      </c>
      <c r="AO73" s="12" t="str" cm="1">
        <f t="array" ref="AO73">IF(OR($AA73=0,V73=""),"",_xlfn.LET(_xlpm.timeStr,SUBSTITUTE(V73,".",""),_xlpm.LLT,IF(Entry!$H73="Boy",INDEX(maleQT,AN$22*2+1,$AA73)*1,INDEX(femaleQT,AN$22*2+1,$AA73)*1),_xlpm.ULT,IF(Entry!$H73="Boy",INDEX(maleQT,AN$22*2+2,$AA73)*1,INDEX(femaleQT,AN$22*2+2,$AA73)*1),_xlpm.time,_xlpm.timeStr*1,IF(AND(LEN(_xlpm.timeStr)=6,LEN(V73)-LEN(_xlpm.timeStr)=2),IF(_xlpm.time&gt;_xlpm.LLT,"Too Slow",IF(_xlpm.time&lt;_xlpm.ULT,"Too Fast","OK")),IF(_xlpm.timeStr="NT","NT","Invalid Format"))))</f>
        <v/>
      </c>
      <c r="AP73" s="12" t="str" cm="1">
        <f t="array" ref="AP73">IF(OR($AA73=0,W73=""),"",_xlfn.LET(_xlpm.timeStr,SUBSTITUTE(W73,".",""),_xlpm.LLT,IF(Entry!$H73="Boy",INDEX(maleQT,AO$22*2+1,$AA73)*1,INDEX(femaleQT,AO$22*2+1,$AA73)*1),_xlpm.ULT,IF(Entry!$H73="Boy",INDEX(maleQT,AO$22*2+2,$AA73)*1,INDEX(femaleQT,AO$22*2+2,$AA73)*1),_xlpm.time,_xlpm.timeStr*1,IF(AND(LEN(_xlpm.timeStr)=6,LEN(W73)-LEN(_xlpm.timeStr)=2),IF(_xlpm.time&gt;_xlpm.LLT,"Too Slow",IF(_xlpm.time&lt;_xlpm.ULT,"Too Fast","OK")),IF(_xlpm.timeStr="NT","NT","Invalid Format"))))</f>
        <v/>
      </c>
    </row>
    <row r="74" spans="1:42" x14ac:dyDescent="0.55000000000000004">
      <c r="A74" s="22" t="str">
        <f t="shared" si="36"/>
        <v/>
      </c>
      <c r="B74" s="22" t="str">
        <f t="shared" si="40"/>
        <v/>
      </c>
      <c r="C74" s="1"/>
      <c r="D74" s="1"/>
      <c r="E74" s="1"/>
      <c r="F74" s="1"/>
      <c r="G74" s="24"/>
      <c r="H74" s="1"/>
      <c r="I74" s="25"/>
      <c r="J74" s="25"/>
      <c r="K74" s="25"/>
      <c r="L74" s="25"/>
      <c r="M74" s="25"/>
      <c r="N74" s="25"/>
      <c r="O74" s="25"/>
      <c r="P74" s="25"/>
      <c r="Q74" s="25"/>
      <c r="R74" s="25"/>
      <c r="S74" s="25"/>
      <c r="T74" s="25"/>
      <c r="U74" s="25"/>
      <c r="V74" s="25"/>
      <c r="W74" s="25"/>
      <c r="X74" s="12" t="str">
        <f t="shared" si="35"/>
        <v/>
      </c>
      <c r="Y74" s="12" t="str">
        <f t="shared" si="37"/>
        <v/>
      </c>
      <c r="Z74" s="12" t="str">
        <f t="shared" si="38"/>
        <v/>
      </c>
      <c r="AA74" s="12" t="str">
        <f t="shared" si="39"/>
        <v/>
      </c>
      <c r="AB74" s="12" t="str" cm="1">
        <f t="array" ref="AB74">IF(OR($AA74=0,I74=""),"",_xlfn.LET(_xlpm.timeStr,SUBSTITUTE(I74,".",""),_xlpm.LLT,IF(Entry!$H74="Boy",INDEX(maleQT,AA$22*2+1,$AA74)*1,INDEX(femaleQT,AA$22*2+1,$AA74)*1),_xlpm.ULT,IF(Entry!$H74="Boy",INDEX(maleQT,AA$22*2+2,$AA74)*1,INDEX(femaleQT,AA$22*2+2,$AA74)*1),_xlpm.time,_xlpm.timeStr*1,IF(AND(LEN(_xlpm.timeStr)=6,LEN(I74)-LEN(_xlpm.timeStr)=2),IF(_xlpm.time&gt;_xlpm.LLT,"Too Slow",IF(_xlpm.time&lt;_xlpm.ULT,"Too Fast","OK")),IF(_xlpm.timeStr="NT","NT","Invalid Format"))))</f>
        <v/>
      </c>
      <c r="AC74" s="12" t="str" cm="1">
        <f t="array" ref="AC74">IF(OR($AA74=0,J74=""),"",_xlfn.LET(_xlpm.timeStr,SUBSTITUTE(J74,".",""),_xlpm.LLT,IF(Entry!$H74="Boy",INDEX(maleQT,AB$22*2+1,$AA74)*1,INDEX(femaleQT,AB$22*2+1,$AA74)*1),_xlpm.ULT,IF(Entry!$H74="Boy",INDEX(maleQT,AB$22*2+2,$AA74)*1,INDEX(femaleQT,AB$22*2+2,$AA74)*1),_xlpm.time,_xlpm.timeStr*1,IF(AND(LEN(_xlpm.timeStr)=6,LEN(J74)-LEN(_xlpm.timeStr)=2),IF(_xlpm.time&gt;_xlpm.LLT,"Too Slow",IF(_xlpm.time&lt;_xlpm.ULT,"Too Fast","OK")),IF(_xlpm.timeStr="NT","NT","Invalid Format"))))</f>
        <v/>
      </c>
      <c r="AD74" s="12" t="str" cm="1">
        <f t="array" ref="AD74">IF(OR($AA74=0,K74=""),"",_xlfn.LET(_xlpm.timeStr,SUBSTITUTE(K74,".",""),_xlpm.LLT,IF(Entry!$H74="Boy",INDEX(maleQT,AC$22*2+1,$AA74)*1,INDEX(femaleQT,AC$22*2+1,$AA74)*1),_xlpm.ULT,IF(Entry!$H74="Boy",INDEX(maleQT,AC$22*2+2,$AA74)*1,INDEX(femaleQT,AC$22*2+2,$AA74)*1),_xlpm.time,_xlpm.timeStr*1,IF(AND(LEN(_xlpm.timeStr)=6,LEN(K74)-LEN(_xlpm.timeStr)=2),IF(_xlpm.time&gt;_xlpm.LLT,"Too Slow",IF(_xlpm.time&lt;_xlpm.ULT,"Too Fast","OK")),IF(_xlpm.timeStr="NT","NT","Invalid Format"))))</f>
        <v/>
      </c>
      <c r="AE74" s="12" t="str" cm="1">
        <f t="array" ref="AE74">IF(OR($AA74=0,L74=""),"",_xlfn.LET(_xlpm.timeStr,SUBSTITUTE(L74,".",""),_xlpm.LLT,IF(Entry!$H74="Boy",INDEX(maleQT,AD$22*2+1,$AA74)*1,INDEX(femaleQT,AD$22*2+1,$AA74)*1),_xlpm.ULT,IF(Entry!$H74="Boy",INDEX(maleQT,AD$22*2+2,$AA74)*1,INDEX(femaleQT,AD$22*2+2,$AA74)*1),_xlpm.time,_xlpm.timeStr*1,IF(AND(LEN(_xlpm.timeStr)=6,LEN(L74)-LEN(_xlpm.timeStr)=2),IF(_xlpm.time&gt;_xlpm.LLT,"Too Slow",IF(_xlpm.time&lt;_xlpm.ULT,"Too Fast","OK")),IF(_xlpm.timeStr="NT","NT","Invalid Format"))))</f>
        <v/>
      </c>
      <c r="AF74" s="12" t="str" cm="1">
        <f t="array" ref="AF74">IF(OR($AA74=0,M74=""),"",_xlfn.LET(_xlpm.timeStr,SUBSTITUTE(M74,".",""),_xlpm.LLT,IF(Entry!$H74="Boy",INDEX(maleQT,AE$22*2+1,$AA74)*1,INDEX(femaleQT,AE$22*2+1,$AA74)*1),_xlpm.ULT,IF(Entry!$H74="Boy",INDEX(maleQT,AE$22*2+2,$AA74)*1,INDEX(femaleQT,AE$22*2+2,$AA74)*1),_xlpm.time,_xlpm.timeStr*1,IF(AND(LEN(_xlpm.timeStr)=6,LEN(M74)-LEN(_xlpm.timeStr)=2),IF(_xlpm.time&gt;_xlpm.LLT,"Too Slow",IF(_xlpm.time&lt;_xlpm.ULT,"Too Fast","OK")),IF(_xlpm.timeStr="NT","NT","Invalid Format"))))</f>
        <v/>
      </c>
      <c r="AG74" s="12" t="str" cm="1">
        <f t="array" ref="AG74">IF(OR($AA74=0,N74=""),"",_xlfn.LET(_xlpm.timeStr,SUBSTITUTE(N74,".",""),_xlpm.LLT,IF(Entry!$H74="Boy",INDEX(maleQT,AF$22*2+1,$AA74)*1,INDEX(femaleQT,AF$22*2+1,$AA74)*1),_xlpm.ULT,IF(Entry!$H74="Boy",INDEX(maleQT,AF$22*2+2,$AA74)*1,INDEX(femaleQT,AF$22*2+2,$AA74)*1),_xlpm.time,_xlpm.timeStr*1,IF(AND(LEN(_xlpm.timeStr)=6,LEN(N74)-LEN(_xlpm.timeStr)=2),IF(_xlpm.time&gt;_xlpm.LLT,"Too Slow",IF(_xlpm.time&lt;_xlpm.ULT,"Too Fast","OK")),IF(_xlpm.timeStr="NT","NT","Invalid Format"))))</f>
        <v/>
      </c>
      <c r="AH74" s="12" t="str" cm="1">
        <f t="array" ref="AH74">IF(OR($AA74=0,O74=""),"",_xlfn.LET(_xlpm.timeStr,SUBSTITUTE(O74,".",""),_xlpm.LLT,IF(Entry!$H74="Boy",INDEX(maleQT,AG$22*2+1,$AA74)*1,INDEX(femaleQT,AG$22*2+1,$AA74)*1),_xlpm.ULT,IF(Entry!$H74="Boy",INDEX(maleQT,AG$22*2+2,$AA74)*1,INDEX(femaleQT,AG$22*2+2,$AA74)*1),_xlpm.time,_xlpm.timeStr*1,IF(AND(LEN(_xlpm.timeStr)=6,LEN(O74)-LEN(_xlpm.timeStr)=2),IF(_xlpm.time&gt;_xlpm.LLT,"Too Slow",IF(_xlpm.time&lt;_xlpm.ULT,"Too Fast","OK")),IF(_xlpm.timeStr="NT","NT","Invalid Format"))))</f>
        <v/>
      </c>
      <c r="AI74" s="12" t="str" cm="1">
        <f t="array" ref="AI74">IF(OR($AA74=0,P74=""),"",_xlfn.LET(_xlpm.timeStr,SUBSTITUTE(P74,".",""),_xlpm.LLT,IF(Entry!$H74="Boy",INDEX(maleQT,AH$22*2+1,$AA74)*1,INDEX(femaleQT,AH$22*2+1,$AA74)*1),_xlpm.ULT,IF(Entry!$H74="Boy",INDEX(maleQT,AH$22*2+2,$AA74)*1,INDEX(femaleQT,AH$22*2+2,$AA74)*1),_xlpm.time,_xlpm.timeStr*1,IF(AND(LEN(_xlpm.timeStr)=6,LEN(P74)-LEN(_xlpm.timeStr)=2),IF(_xlpm.time&gt;_xlpm.LLT,"Too Slow",IF(_xlpm.time&lt;_xlpm.ULT,"Too Fast","OK")),IF(_xlpm.timeStr="NT","NT","Invalid Format"))))</f>
        <v/>
      </c>
      <c r="AJ74" s="12" t="str" cm="1">
        <f t="array" ref="AJ74">IF(OR($AA74=0,Q74=""),"",_xlfn.LET(_xlpm.timeStr,SUBSTITUTE(Q74,".",""),_xlpm.LLT,IF(Entry!$H74="Boy",INDEX(maleQT,AI$22*2+1,$AA74)*1,INDEX(femaleQT,AI$22*2+1,$AA74)*1),_xlpm.ULT,IF(Entry!$H74="Boy",INDEX(maleQT,AI$22*2+2,$AA74)*1,INDEX(femaleQT,AI$22*2+2,$AA74)*1),_xlpm.time,_xlpm.timeStr*1,IF(AND(LEN(_xlpm.timeStr)=6,LEN(Q74)-LEN(_xlpm.timeStr)=2),IF(_xlpm.time&gt;_xlpm.LLT,"Too Slow",IF(_xlpm.time&lt;_xlpm.ULT,"Too Fast","OK")),IF(_xlpm.timeStr="NT","NT","Invalid Format"))))</f>
        <v/>
      </c>
      <c r="AK74" s="12" t="str" cm="1">
        <f t="array" ref="AK74">IF(OR($AA74=0,R74=""),"",_xlfn.LET(_xlpm.timeStr,SUBSTITUTE(R74,".",""),_xlpm.LLT,IF(Entry!$H74="Boy",INDEX(maleQT,AJ$22*2+1,$AA74)*1,INDEX(femaleQT,AJ$22*2+1,$AA74)*1),_xlpm.ULT,IF(Entry!$H74="Boy",INDEX(maleQT,AJ$22*2+2,$AA74)*1,INDEX(femaleQT,AJ$22*2+2,$AA74)*1),_xlpm.time,_xlpm.timeStr*1,IF(AND(LEN(_xlpm.timeStr)=6,LEN(R74)-LEN(_xlpm.timeStr)=2),IF(_xlpm.time&gt;_xlpm.LLT,"Too Slow",IF(_xlpm.time&lt;_xlpm.ULT,"Too Fast","OK")),IF(_xlpm.timeStr="NT","NT","Invalid Format"))))</f>
        <v/>
      </c>
      <c r="AL74" s="12" t="str" cm="1">
        <f t="array" ref="AL74">IF(OR($AA74=0,S74=""),"",_xlfn.LET(_xlpm.timeStr,SUBSTITUTE(S74,".",""),_xlpm.LLT,IF(Entry!$H74="Boy",INDEX(maleQT,AK$22*2+1,$AA74)*1,INDEX(femaleQT,AK$22*2+1,$AA74)*1),_xlpm.ULT,IF(Entry!$H74="Boy",INDEX(maleQT,AK$22*2+2,$AA74)*1,INDEX(femaleQT,AK$22*2+2,$AA74)*1),_xlpm.time,_xlpm.timeStr*1,IF(AND(LEN(_xlpm.timeStr)=6,LEN(S74)-LEN(_xlpm.timeStr)=2),IF(_xlpm.time&gt;_xlpm.LLT,"Too Slow",IF(_xlpm.time&lt;_xlpm.ULT,"Too Fast","OK")),IF(_xlpm.timeStr="NT","NT","Invalid Format"))))</f>
        <v/>
      </c>
      <c r="AM74" s="12" t="str" cm="1">
        <f t="array" ref="AM74">IF(OR($AA74=0,T74=""),"",_xlfn.LET(_xlpm.timeStr,SUBSTITUTE(T74,".",""),_xlpm.LLT,IF(Entry!$H74="Boy",INDEX(maleQT,AL$22*2+1,$AA74)*1,INDEX(femaleQT,AL$22*2+1,$AA74)*1),_xlpm.ULT,IF(Entry!$H74="Boy",INDEX(maleQT,AL$22*2+2,$AA74)*1,INDEX(femaleQT,AL$22*2+2,$AA74)*1),_xlpm.time,_xlpm.timeStr*1,IF(AND(LEN(_xlpm.timeStr)=6,LEN(T74)-LEN(_xlpm.timeStr)=2),IF(_xlpm.time&gt;_xlpm.LLT,"Too Slow",IF(_xlpm.time&lt;_xlpm.ULT,"Too Fast","OK")),IF(_xlpm.timeStr="NT","NT","Invalid Format"))))</f>
        <v/>
      </c>
      <c r="AN74" s="12" t="str" cm="1">
        <f t="array" ref="AN74">IF(OR($AA74=0,U74=""),"",_xlfn.LET(_xlpm.timeStr,SUBSTITUTE(U74,".",""),_xlpm.LLT,IF(Entry!$H74="Boy",INDEX(maleQT,AM$22*2+1,$AA74)*1,INDEX(femaleQT,AM$22*2+1,$AA74)*1),_xlpm.ULT,IF(Entry!$H74="Boy",INDEX(maleQT,AM$22*2+2,$AA74)*1,INDEX(femaleQT,AM$22*2+2,$AA74)*1),_xlpm.time,_xlpm.timeStr*1,IF(AND(LEN(_xlpm.timeStr)=6,LEN(U74)-LEN(_xlpm.timeStr)=2),IF(_xlpm.time&gt;_xlpm.LLT,"Too Slow",IF(_xlpm.time&lt;_xlpm.ULT,"Too Fast","OK")),IF(_xlpm.timeStr="NT","NT","Invalid Format"))))</f>
        <v/>
      </c>
      <c r="AO74" s="12" t="str" cm="1">
        <f t="array" ref="AO74">IF(OR($AA74=0,V74=""),"",_xlfn.LET(_xlpm.timeStr,SUBSTITUTE(V74,".",""),_xlpm.LLT,IF(Entry!$H74="Boy",INDEX(maleQT,AN$22*2+1,$AA74)*1,INDEX(femaleQT,AN$22*2+1,$AA74)*1),_xlpm.ULT,IF(Entry!$H74="Boy",INDEX(maleQT,AN$22*2+2,$AA74)*1,INDEX(femaleQT,AN$22*2+2,$AA74)*1),_xlpm.time,_xlpm.timeStr*1,IF(AND(LEN(_xlpm.timeStr)=6,LEN(V74)-LEN(_xlpm.timeStr)=2),IF(_xlpm.time&gt;_xlpm.LLT,"Too Slow",IF(_xlpm.time&lt;_xlpm.ULT,"Too Fast","OK")),IF(_xlpm.timeStr="NT","NT","Invalid Format"))))</f>
        <v/>
      </c>
      <c r="AP74" s="12" t="str" cm="1">
        <f t="array" ref="AP74">IF(OR($AA74=0,W74=""),"",_xlfn.LET(_xlpm.timeStr,SUBSTITUTE(W74,".",""),_xlpm.LLT,IF(Entry!$H74="Boy",INDEX(maleQT,AO$22*2+1,$AA74)*1,INDEX(femaleQT,AO$22*2+1,$AA74)*1),_xlpm.ULT,IF(Entry!$H74="Boy",INDEX(maleQT,AO$22*2+2,$AA74)*1,INDEX(femaleQT,AO$22*2+2,$AA74)*1),_xlpm.time,_xlpm.timeStr*1,IF(AND(LEN(_xlpm.timeStr)=6,LEN(W74)-LEN(_xlpm.timeStr)=2),IF(_xlpm.time&gt;_xlpm.LLT,"Too Slow",IF(_xlpm.time&lt;_xlpm.ULT,"Too Fast","OK")),IF(_xlpm.timeStr="NT","NT","Invalid Format"))))</f>
        <v/>
      </c>
    </row>
    <row r="75" spans="1:42" x14ac:dyDescent="0.55000000000000004">
      <c r="A75" s="22" t="str">
        <f t="shared" si="36"/>
        <v/>
      </c>
      <c r="B75" s="22" t="str">
        <f t="shared" si="40"/>
        <v/>
      </c>
      <c r="C75" s="1"/>
      <c r="D75" s="1"/>
      <c r="E75" s="1"/>
      <c r="F75" s="1"/>
      <c r="G75" s="24"/>
      <c r="H75" s="1"/>
      <c r="I75" s="25"/>
      <c r="J75" s="25"/>
      <c r="K75" s="25"/>
      <c r="L75" s="25"/>
      <c r="M75" s="25"/>
      <c r="N75" s="25"/>
      <c r="O75" s="25"/>
      <c r="P75" s="25"/>
      <c r="Q75" s="25"/>
      <c r="R75" s="25"/>
      <c r="S75" s="25"/>
      <c r="T75" s="25"/>
      <c r="U75" s="25"/>
      <c r="V75" s="25"/>
      <c r="W75" s="25"/>
      <c r="X75" s="12" t="str">
        <f t="shared" si="35"/>
        <v/>
      </c>
      <c r="Y75" s="12" t="str">
        <f t="shared" si="37"/>
        <v/>
      </c>
      <c r="Z75" s="12" t="str">
        <f t="shared" si="38"/>
        <v/>
      </c>
      <c r="AA75" s="12" t="str">
        <f t="shared" si="39"/>
        <v/>
      </c>
      <c r="AB75" s="12" t="str" cm="1">
        <f t="array" ref="AB75">IF(OR($AA75=0,I75=""),"",_xlfn.LET(_xlpm.timeStr,SUBSTITUTE(I75,".",""),_xlpm.LLT,IF(Entry!$H75="Boy",INDEX(maleQT,AA$22*2+1,$AA75)*1,INDEX(femaleQT,AA$22*2+1,$AA75)*1),_xlpm.ULT,IF(Entry!$H75="Boy",INDEX(maleQT,AA$22*2+2,$AA75)*1,INDEX(femaleQT,AA$22*2+2,$AA75)*1),_xlpm.time,_xlpm.timeStr*1,IF(AND(LEN(_xlpm.timeStr)=6,LEN(I75)-LEN(_xlpm.timeStr)=2),IF(_xlpm.time&gt;_xlpm.LLT,"Too Slow",IF(_xlpm.time&lt;_xlpm.ULT,"Too Fast","OK")),IF(_xlpm.timeStr="NT","NT","Invalid Format"))))</f>
        <v/>
      </c>
      <c r="AC75" s="12" t="str" cm="1">
        <f t="array" ref="AC75">IF(OR($AA75=0,J75=""),"",_xlfn.LET(_xlpm.timeStr,SUBSTITUTE(J75,".",""),_xlpm.LLT,IF(Entry!$H75="Boy",INDEX(maleQT,AB$22*2+1,$AA75)*1,INDEX(femaleQT,AB$22*2+1,$AA75)*1),_xlpm.ULT,IF(Entry!$H75="Boy",INDEX(maleQT,AB$22*2+2,$AA75)*1,INDEX(femaleQT,AB$22*2+2,$AA75)*1),_xlpm.time,_xlpm.timeStr*1,IF(AND(LEN(_xlpm.timeStr)=6,LEN(J75)-LEN(_xlpm.timeStr)=2),IF(_xlpm.time&gt;_xlpm.LLT,"Too Slow",IF(_xlpm.time&lt;_xlpm.ULT,"Too Fast","OK")),IF(_xlpm.timeStr="NT","NT","Invalid Format"))))</f>
        <v/>
      </c>
      <c r="AD75" s="12" t="str" cm="1">
        <f t="array" ref="AD75">IF(OR($AA75=0,K75=""),"",_xlfn.LET(_xlpm.timeStr,SUBSTITUTE(K75,".",""),_xlpm.LLT,IF(Entry!$H75="Boy",INDEX(maleQT,AC$22*2+1,$AA75)*1,INDEX(femaleQT,AC$22*2+1,$AA75)*1),_xlpm.ULT,IF(Entry!$H75="Boy",INDEX(maleQT,AC$22*2+2,$AA75)*1,INDEX(femaleQT,AC$22*2+2,$AA75)*1),_xlpm.time,_xlpm.timeStr*1,IF(AND(LEN(_xlpm.timeStr)=6,LEN(K75)-LEN(_xlpm.timeStr)=2),IF(_xlpm.time&gt;_xlpm.LLT,"Too Slow",IF(_xlpm.time&lt;_xlpm.ULT,"Too Fast","OK")),IF(_xlpm.timeStr="NT","NT","Invalid Format"))))</f>
        <v/>
      </c>
      <c r="AE75" s="12" t="str" cm="1">
        <f t="array" ref="AE75">IF(OR($AA75=0,L75=""),"",_xlfn.LET(_xlpm.timeStr,SUBSTITUTE(L75,".",""),_xlpm.LLT,IF(Entry!$H75="Boy",INDEX(maleQT,AD$22*2+1,$AA75)*1,INDEX(femaleQT,AD$22*2+1,$AA75)*1),_xlpm.ULT,IF(Entry!$H75="Boy",INDEX(maleQT,AD$22*2+2,$AA75)*1,INDEX(femaleQT,AD$22*2+2,$AA75)*1),_xlpm.time,_xlpm.timeStr*1,IF(AND(LEN(_xlpm.timeStr)=6,LEN(L75)-LEN(_xlpm.timeStr)=2),IF(_xlpm.time&gt;_xlpm.LLT,"Too Slow",IF(_xlpm.time&lt;_xlpm.ULT,"Too Fast","OK")),IF(_xlpm.timeStr="NT","NT","Invalid Format"))))</f>
        <v/>
      </c>
      <c r="AF75" s="12" t="str" cm="1">
        <f t="array" ref="AF75">IF(OR($AA75=0,M75=""),"",_xlfn.LET(_xlpm.timeStr,SUBSTITUTE(M75,".",""),_xlpm.LLT,IF(Entry!$H75="Boy",INDEX(maleQT,AE$22*2+1,$AA75)*1,INDEX(femaleQT,AE$22*2+1,$AA75)*1),_xlpm.ULT,IF(Entry!$H75="Boy",INDEX(maleQT,AE$22*2+2,$AA75)*1,INDEX(femaleQT,AE$22*2+2,$AA75)*1),_xlpm.time,_xlpm.timeStr*1,IF(AND(LEN(_xlpm.timeStr)=6,LEN(M75)-LEN(_xlpm.timeStr)=2),IF(_xlpm.time&gt;_xlpm.LLT,"Too Slow",IF(_xlpm.time&lt;_xlpm.ULT,"Too Fast","OK")),IF(_xlpm.timeStr="NT","NT","Invalid Format"))))</f>
        <v/>
      </c>
      <c r="AG75" s="12" t="str" cm="1">
        <f t="array" ref="AG75">IF(OR($AA75=0,N75=""),"",_xlfn.LET(_xlpm.timeStr,SUBSTITUTE(N75,".",""),_xlpm.LLT,IF(Entry!$H75="Boy",INDEX(maleQT,AF$22*2+1,$AA75)*1,INDEX(femaleQT,AF$22*2+1,$AA75)*1),_xlpm.ULT,IF(Entry!$H75="Boy",INDEX(maleQT,AF$22*2+2,$AA75)*1,INDEX(femaleQT,AF$22*2+2,$AA75)*1),_xlpm.time,_xlpm.timeStr*1,IF(AND(LEN(_xlpm.timeStr)=6,LEN(N75)-LEN(_xlpm.timeStr)=2),IF(_xlpm.time&gt;_xlpm.LLT,"Too Slow",IF(_xlpm.time&lt;_xlpm.ULT,"Too Fast","OK")),IF(_xlpm.timeStr="NT","NT","Invalid Format"))))</f>
        <v/>
      </c>
      <c r="AH75" s="12" t="str" cm="1">
        <f t="array" ref="AH75">IF(OR($AA75=0,O75=""),"",_xlfn.LET(_xlpm.timeStr,SUBSTITUTE(O75,".",""),_xlpm.LLT,IF(Entry!$H75="Boy",INDEX(maleQT,AG$22*2+1,$AA75)*1,INDEX(femaleQT,AG$22*2+1,$AA75)*1),_xlpm.ULT,IF(Entry!$H75="Boy",INDEX(maleQT,AG$22*2+2,$AA75)*1,INDEX(femaleQT,AG$22*2+2,$AA75)*1),_xlpm.time,_xlpm.timeStr*1,IF(AND(LEN(_xlpm.timeStr)=6,LEN(O75)-LEN(_xlpm.timeStr)=2),IF(_xlpm.time&gt;_xlpm.LLT,"Too Slow",IF(_xlpm.time&lt;_xlpm.ULT,"Too Fast","OK")),IF(_xlpm.timeStr="NT","NT","Invalid Format"))))</f>
        <v/>
      </c>
      <c r="AI75" s="12" t="str" cm="1">
        <f t="array" ref="AI75">IF(OR($AA75=0,P75=""),"",_xlfn.LET(_xlpm.timeStr,SUBSTITUTE(P75,".",""),_xlpm.LLT,IF(Entry!$H75="Boy",INDEX(maleQT,AH$22*2+1,$AA75)*1,INDEX(femaleQT,AH$22*2+1,$AA75)*1),_xlpm.ULT,IF(Entry!$H75="Boy",INDEX(maleQT,AH$22*2+2,$AA75)*1,INDEX(femaleQT,AH$22*2+2,$AA75)*1),_xlpm.time,_xlpm.timeStr*1,IF(AND(LEN(_xlpm.timeStr)=6,LEN(P75)-LEN(_xlpm.timeStr)=2),IF(_xlpm.time&gt;_xlpm.LLT,"Too Slow",IF(_xlpm.time&lt;_xlpm.ULT,"Too Fast","OK")),IF(_xlpm.timeStr="NT","NT","Invalid Format"))))</f>
        <v/>
      </c>
      <c r="AJ75" s="12" t="str" cm="1">
        <f t="array" ref="AJ75">IF(OR($AA75=0,Q75=""),"",_xlfn.LET(_xlpm.timeStr,SUBSTITUTE(Q75,".",""),_xlpm.LLT,IF(Entry!$H75="Boy",INDEX(maleQT,AI$22*2+1,$AA75)*1,INDEX(femaleQT,AI$22*2+1,$AA75)*1),_xlpm.ULT,IF(Entry!$H75="Boy",INDEX(maleQT,AI$22*2+2,$AA75)*1,INDEX(femaleQT,AI$22*2+2,$AA75)*1),_xlpm.time,_xlpm.timeStr*1,IF(AND(LEN(_xlpm.timeStr)=6,LEN(Q75)-LEN(_xlpm.timeStr)=2),IF(_xlpm.time&gt;_xlpm.LLT,"Too Slow",IF(_xlpm.time&lt;_xlpm.ULT,"Too Fast","OK")),IF(_xlpm.timeStr="NT","NT","Invalid Format"))))</f>
        <v/>
      </c>
      <c r="AK75" s="12" t="str" cm="1">
        <f t="array" ref="AK75">IF(OR($AA75=0,R75=""),"",_xlfn.LET(_xlpm.timeStr,SUBSTITUTE(R75,".",""),_xlpm.LLT,IF(Entry!$H75="Boy",INDEX(maleQT,AJ$22*2+1,$AA75)*1,INDEX(femaleQT,AJ$22*2+1,$AA75)*1),_xlpm.ULT,IF(Entry!$H75="Boy",INDEX(maleQT,AJ$22*2+2,$AA75)*1,INDEX(femaleQT,AJ$22*2+2,$AA75)*1),_xlpm.time,_xlpm.timeStr*1,IF(AND(LEN(_xlpm.timeStr)=6,LEN(R75)-LEN(_xlpm.timeStr)=2),IF(_xlpm.time&gt;_xlpm.LLT,"Too Slow",IF(_xlpm.time&lt;_xlpm.ULT,"Too Fast","OK")),IF(_xlpm.timeStr="NT","NT","Invalid Format"))))</f>
        <v/>
      </c>
      <c r="AL75" s="12" t="str" cm="1">
        <f t="array" ref="AL75">IF(OR($AA75=0,S75=""),"",_xlfn.LET(_xlpm.timeStr,SUBSTITUTE(S75,".",""),_xlpm.LLT,IF(Entry!$H75="Boy",INDEX(maleQT,AK$22*2+1,$AA75)*1,INDEX(femaleQT,AK$22*2+1,$AA75)*1),_xlpm.ULT,IF(Entry!$H75="Boy",INDEX(maleQT,AK$22*2+2,$AA75)*1,INDEX(femaleQT,AK$22*2+2,$AA75)*1),_xlpm.time,_xlpm.timeStr*1,IF(AND(LEN(_xlpm.timeStr)=6,LEN(S75)-LEN(_xlpm.timeStr)=2),IF(_xlpm.time&gt;_xlpm.LLT,"Too Slow",IF(_xlpm.time&lt;_xlpm.ULT,"Too Fast","OK")),IF(_xlpm.timeStr="NT","NT","Invalid Format"))))</f>
        <v/>
      </c>
      <c r="AM75" s="12" t="str" cm="1">
        <f t="array" ref="AM75">IF(OR($AA75=0,T75=""),"",_xlfn.LET(_xlpm.timeStr,SUBSTITUTE(T75,".",""),_xlpm.LLT,IF(Entry!$H75="Boy",INDEX(maleQT,AL$22*2+1,$AA75)*1,INDEX(femaleQT,AL$22*2+1,$AA75)*1),_xlpm.ULT,IF(Entry!$H75="Boy",INDEX(maleQT,AL$22*2+2,$AA75)*1,INDEX(femaleQT,AL$22*2+2,$AA75)*1),_xlpm.time,_xlpm.timeStr*1,IF(AND(LEN(_xlpm.timeStr)=6,LEN(T75)-LEN(_xlpm.timeStr)=2),IF(_xlpm.time&gt;_xlpm.LLT,"Too Slow",IF(_xlpm.time&lt;_xlpm.ULT,"Too Fast","OK")),IF(_xlpm.timeStr="NT","NT","Invalid Format"))))</f>
        <v/>
      </c>
      <c r="AN75" s="12" t="str" cm="1">
        <f t="array" ref="AN75">IF(OR($AA75=0,U75=""),"",_xlfn.LET(_xlpm.timeStr,SUBSTITUTE(U75,".",""),_xlpm.LLT,IF(Entry!$H75="Boy",INDEX(maleQT,AM$22*2+1,$AA75)*1,INDEX(femaleQT,AM$22*2+1,$AA75)*1),_xlpm.ULT,IF(Entry!$H75="Boy",INDEX(maleQT,AM$22*2+2,$AA75)*1,INDEX(femaleQT,AM$22*2+2,$AA75)*1),_xlpm.time,_xlpm.timeStr*1,IF(AND(LEN(_xlpm.timeStr)=6,LEN(U75)-LEN(_xlpm.timeStr)=2),IF(_xlpm.time&gt;_xlpm.LLT,"Too Slow",IF(_xlpm.time&lt;_xlpm.ULT,"Too Fast","OK")),IF(_xlpm.timeStr="NT","NT","Invalid Format"))))</f>
        <v/>
      </c>
      <c r="AO75" s="12" t="str" cm="1">
        <f t="array" ref="AO75">IF(OR($AA75=0,V75=""),"",_xlfn.LET(_xlpm.timeStr,SUBSTITUTE(V75,".",""),_xlpm.LLT,IF(Entry!$H75="Boy",INDEX(maleQT,AN$22*2+1,$AA75)*1,INDEX(femaleQT,AN$22*2+1,$AA75)*1),_xlpm.ULT,IF(Entry!$H75="Boy",INDEX(maleQT,AN$22*2+2,$AA75)*1,INDEX(femaleQT,AN$22*2+2,$AA75)*1),_xlpm.time,_xlpm.timeStr*1,IF(AND(LEN(_xlpm.timeStr)=6,LEN(V75)-LEN(_xlpm.timeStr)=2),IF(_xlpm.time&gt;_xlpm.LLT,"Too Slow",IF(_xlpm.time&lt;_xlpm.ULT,"Too Fast","OK")),IF(_xlpm.timeStr="NT","NT","Invalid Format"))))</f>
        <v/>
      </c>
      <c r="AP75" s="12" t="str" cm="1">
        <f t="array" ref="AP75">IF(OR($AA75=0,W75=""),"",_xlfn.LET(_xlpm.timeStr,SUBSTITUTE(W75,".",""),_xlpm.LLT,IF(Entry!$H75="Boy",INDEX(maleQT,AO$22*2+1,$AA75)*1,INDEX(femaleQT,AO$22*2+1,$AA75)*1),_xlpm.ULT,IF(Entry!$H75="Boy",INDEX(maleQT,AO$22*2+2,$AA75)*1,INDEX(femaleQT,AO$22*2+2,$AA75)*1),_xlpm.time,_xlpm.timeStr*1,IF(AND(LEN(_xlpm.timeStr)=6,LEN(W75)-LEN(_xlpm.timeStr)=2),IF(_xlpm.time&gt;_xlpm.LLT,"Too Slow",IF(_xlpm.time&lt;_xlpm.ULT,"Too Fast","OK")),IF(_xlpm.timeStr="NT","NT","Invalid Format"))))</f>
        <v/>
      </c>
    </row>
    <row r="76" spans="1:42" x14ac:dyDescent="0.55000000000000004">
      <c r="A76" s="22" t="str">
        <f t="shared" si="36"/>
        <v/>
      </c>
      <c r="B76" s="22" t="str">
        <f t="shared" si="40"/>
        <v/>
      </c>
      <c r="C76" s="1"/>
      <c r="D76" s="1"/>
      <c r="E76" s="1"/>
      <c r="F76" s="1"/>
      <c r="G76" s="24"/>
      <c r="H76" s="1"/>
      <c r="I76" s="25"/>
      <c r="J76" s="25"/>
      <c r="K76" s="25"/>
      <c r="L76" s="25"/>
      <c r="M76" s="25"/>
      <c r="N76" s="25"/>
      <c r="O76" s="25"/>
      <c r="P76" s="25"/>
      <c r="Q76" s="25"/>
      <c r="R76" s="25"/>
      <c r="S76" s="25"/>
      <c r="T76" s="25"/>
      <c r="U76" s="25"/>
      <c r="V76" s="25"/>
      <c r="W76" s="25"/>
      <c r="X76" s="12" t="str">
        <f t="shared" si="35"/>
        <v/>
      </c>
      <c r="Y76" s="12" t="str">
        <f t="shared" si="37"/>
        <v/>
      </c>
      <c r="Z76" s="12" t="str">
        <f t="shared" si="38"/>
        <v/>
      </c>
      <c r="AA76" s="12" t="str">
        <f t="shared" si="39"/>
        <v/>
      </c>
      <c r="AB76" s="12" t="str" cm="1">
        <f t="array" ref="AB76">IF(OR($AA76=0,I76=""),"",_xlfn.LET(_xlpm.timeStr,SUBSTITUTE(I76,".",""),_xlpm.LLT,IF(Entry!$H76="Boy",INDEX(maleQT,AA$22*2+1,$AA76)*1,INDEX(femaleQT,AA$22*2+1,$AA76)*1),_xlpm.ULT,IF(Entry!$H76="Boy",INDEX(maleQT,AA$22*2+2,$AA76)*1,INDEX(femaleQT,AA$22*2+2,$AA76)*1),_xlpm.time,_xlpm.timeStr*1,IF(AND(LEN(_xlpm.timeStr)=6,LEN(I76)-LEN(_xlpm.timeStr)=2),IF(_xlpm.time&gt;_xlpm.LLT,"Too Slow",IF(_xlpm.time&lt;_xlpm.ULT,"Too Fast","OK")),IF(_xlpm.timeStr="NT","NT","Invalid Format"))))</f>
        <v/>
      </c>
      <c r="AC76" s="12" t="str" cm="1">
        <f t="array" ref="AC76">IF(OR($AA76=0,J76=""),"",_xlfn.LET(_xlpm.timeStr,SUBSTITUTE(J76,".",""),_xlpm.LLT,IF(Entry!$H76="Boy",INDEX(maleQT,AB$22*2+1,$AA76)*1,INDEX(femaleQT,AB$22*2+1,$AA76)*1),_xlpm.ULT,IF(Entry!$H76="Boy",INDEX(maleQT,AB$22*2+2,$AA76)*1,INDEX(femaleQT,AB$22*2+2,$AA76)*1),_xlpm.time,_xlpm.timeStr*1,IF(AND(LEN(_xlpm.timeStr)=6,LEN(J76)-LEN(_xlpm.timeStr)=2),IF(_xlpm.time&gt;_xlpm.LLT,"Too Slow",IF(_xlpm.time&lt;_xlpm.ULT,"Too Fast","OK")),IF(_xlpm.timeStr="NT","NT","Invalid Format"))))</f>
        <v/>
      </c>
      <c r="AD76" s="12" t="str" cm="1">
        <f t="array" ref="AD76">IF(OR($AA76=0,K76=""),"",_xlfn.LET(_xlpm.timeStr,SUBSTITUTE(K76,".",""),_xlpm.LLT,IF(Entry!$H76="Boy",INDEX(maleQT,AC$22*2+1,$AA76)*1,INDEX(femaleQT,AC$22*2+1,$AA76)*1),_xlpm.ULT,IF(Entry!$H76="Boy",INDEX(maleQT,AC$22*2+2,$AA76)*1,INDEX(femaleQT,AC$22*2+2,$AA76)*1),_xlpm.time,_xlpm.timeStr*1,IF(AND(LEN(_xlpm.timeStr)=6,LEN(K76)-LEN(_xlpm.timeStr)=2),IF(_xlpm.time&gt;_xlpm.LLT,"Too Slow",IF(_xlpm.time&lt;_xlpm.ULT,"Too Fast","OK")),IF(_xlpm.timeStr="NT","NT","Invalid Format"))))</f>
        <v/>
      </c>
      <c r="AE76" s="12" t="str" cm="1">
        <f t="array" ref="AE76">IF(OR($AA76=0,L76=""),"",_xlfn.LET(_xlpm.timeStr,SUBSTITUTE(L76,".",""),_xlpm.LLT,IF(Entry!$H76="Boy",INDEX(maleQT,AD$22*2+1,$AA76)*1,INDEX(femaleQT,AD$22*2+1,$AA76)*1),_xlpm.ULT,IF(Entry!$H76="Boy",INDEX(maleQT,AD$22*2+2,$AA76)*1,INDEX(femaleQT,AD$22*2+2,$AA76)*1),_xlpm.time,_xlpm.timeStr*1,IF(AND(LEN(_xlpm.timeStr)=6,LEN(L76)-LEN(_xlpm.timeStr)=2),IF(_xlpm.time&gt;_xlpm.LLT,"Too Slow",IF(_xlpm.time&lt;_xlpm.ULT,"Too Fast","OK")),IF(_xlpm.timeStr="NT","NT","Invalid Format"))))</f>
        <v/>
      </c>
      <c r="AF76" s="12" t="str" cm="1">
        <f t="array" ref="AF76">IF(OR($AA76=0,M76=""),"",_xlfn.LET(_xlpm.timeStr,SUBSTITUTE(M76,".",""),_xlpm.LLT,IF(Entry!$H76="Boy",INDEX(maleQT,AE$22*2+1,$AA76)*1,INDEX(femaleQT,AE$22*2+1,$AA76)*1),_xlpm.ULT,IF(Entry!$H76="Boy",INDEX(maleQT,AE$22*2+2,$AA76)*1,INDEX(femaleQT,AE$22*2+2,$AA76)*1),_xlpm.time,_xlpm.timeStr*1,IF(AND(LEN(_xlpm.timeStr)=6,LEN(M76)-LEN(_xlpm.timeStr)=2),IF(_xlpm.time&gt;_xlpm.LLT,"Too Slow",IF(_xlpm.time&lt;_xlpm.ULT,"Too Fast","OK")),IF(_xlpm.timeStr="NT","NT","Invalid Format"))))</f>
        <v/>
      </c>
      <c r="AG76" s="12" t="str" cm="1">
        <f t="array" ref="AG76">IF(OR($AA76=0,N76=""),"",_xlfn.LET(_xlpm.timeStr,SUBSTITUTE(N76,".",""),_xlpm.LLT,IF(Entry!$H76="Boy",INDEX(maleQT,AF$22*2+1,$AA76)*1,INDEX(femaleQT,AF$22*2+1,$AA76)*1),_xlpm.ULT,IF(Entry!$H76="Boy",INDEX(maleQT,AF$22*2+2,$AA76)*1,INDEX(femaleQT,AF$22*2+2,$AA76)*1),_xlpm.time,_xlpm.timeStr*1,IF(AND(LEN(_xlpm.timeStr)=6,LEN(N76)-LEN(_xlpm.timeStr)=2),IF(_xlpm.time&gt;_xlpm.LLT,"Too Slow",IF(_xlpm.time&lt;_xlpm.ULT,"Too Fast","OK")),IF(_xlpm.timeStr="NT","NT","Invalid Format"))))</f>
        <v/>
      </c>
      <c r="AH76" s="12" t="str" cm="1">
        <f t="array" ref="AH76">IF(OR($AA76=0,O76=""),"",_xlfn.LET(_xlpm.timeStr,SUBSTITUTE(O76,".",""),_xlpm.LLT,IF(Entry!$H76="Boy",INDEX(maleQT,AG$22*2+1,$AA76)*1,INDEX(femaleQT,AG$22*2+1,$AA76)*1),_xlpm.ULT,IF(Entry!$H76="Boy",INDEX(maleQT,AG$22*2+2,$AA76)*1,INDEX(femaleQT,AG$22*2+2,$AA76)*1),_xlpm.time,_xlpm.timeStr*1,IF(AND(LEN(_xlpm.timeStr)=6,LEN(O76)-LEN(_xlpm.timeStr)=2),IF(_xlpm.time&gt;_xlpm.LLT,"Too Slow",IF(_xlpm.time&lt;_xlpm.ULT,"Too Fast","OK")),IF(_xlpm.timeStr="NT","NT","Invalid Format"))))</f>
        <v/>
      </c>
      <c r="AI76" s="12" t="str" cm="1">
        <f t="array" ref="AI76">IF(OR($AA76=0,P76=""),"",_xlfn.LET(_xlpm.timeStr,SUBSTITUTE(P76,".",""),_xlpm.LLT,IF(Entry!$H76="Boy",INDEX(maleQT,AH$22*2+1,$AA76)*1,INDEX(femaleQT,AH$22*2+1,$AA76)*1),_xlpm.ULT,IF(Entry!$H76="Boy",INDEX(maleQT,AH$22*2+2,$AA76)*1,INDEX(femaleQT,AH$22*2+2,$AA76)*1),_xlpm.time,_xlpm.timeStr*1,IF(AND(LEN(_xlpm.timeStr)=6,LEN(P76)-LEN(_xlpm.timeStr)=2),IF(_xlpm.time&gt;_xlpm.LLT,"Too Slow",IF(_xlpm.time&lt;_xlpm.ULT,"Too Fast","OK")),IF(_xlpm.timeStr="NT","NT","Invalid Format"))))</f>
        <v/>
      </c>
      <c r="AJ76" s="12" t="str" cm="1">
        <f t="array" ref="AJ76">IF(OR($AA76=0,Q76=""),"",_xlfn.LET(_xlpm.timeStr,SUBSTITUTE(Q76,".",""),_xlpm.LLT,IF(Entry!$H76="Boy",INDEX(maleQT,AI$22*2+1,$AA76)*1,INDEX(femaleQT,AI$22*2+1,$AA76)*1),_xlpm.ULT,IF(Entry!$H76="Boy",INDEX(maleQT,AI$22*2+2,$AA76)*1,INDEX(femaleQT,AI$22*2+2,$AA76)*1),_xlpm.time,_xlpm.timeStr*1,IF(AND(LEN(_xlpm.timeStr)=6,LEN(Q76)-LEN(_xlpm.timeStr)=2),IF(_xlpm.time&gt;_xlpm.LLT,"Too Slow",IF(_xlpm.time&lt;_xlpm.ULT,"Too Fast","OK")),IF(_xlpm.timeStr="NT","NT","Invalid Format"))))</f>
        <v/>
      </c>
      <c r="AK76" s="12" t="str" cm="1">
        <f t="array" ref="AK76">IF(OR($AA76=0,R76=""),"",_xlfn.LET(_xlpm.timeStr,SUBSTITUTE(R76,".",""),_xlpm.LLT,IF(Entry!$H76="Boy",INDEX(maleQT,AJ$22*2+1,$AA76)*1,INDEX(femaleQT,AJ$22*2+1,$AA76)*1),_xlpm.ULT,IF(Entry!$H76="Boy",INDEX(maleQT,AJ$22*2+2,$AA76)*1,INDEX(femaleQT,AJ$22*2+2,$AA76)*1),_xlpm.time,_xlpm.timeStr*1,IF(AND(LEN(_xlpm.timeStr)=6,LEN(R76)-LEN(_xlpm.timeStr)=2),IF(_xlpm.time&gt;_xlpm.LLT,"Too Slow",IF(_xlpm.time&lt;_xlpm.ULT,"Too Fast","OK")),IF(_xlpm.timeStr="NT","NT","Invalid Format"))))</f>
        <v/>
      </c>
      <c r="AL76" s="12" t="str" cm="1">
        <f t="array" ref="AL76">IF(OR($AA76=0,S76=""),"",_xlfn.LET(_xlpm.timeStr,SUBSTITUTE(S76,".",""),_xlpm.LLT,IF(Entry!$H76="Boy",INDEX(maleQT,AK$22*2+1,$AA76)*1,INDEX(femaleQT,AK$22*2+1,$AA76)*1),_xlpm.ULT,IF(Entry!$H76="Boy",INDEX(maleQT,AK$22*2+2,$AA76)*1,INDEX(femaleQT,AK$22*2+2,$AA76)*1),_xlpm.time,_xlpm.timeStr*1,IF(AND(LEN(_xlpm.timeStr)=6,LEN(S76)-LEN(_xlpm.timeStr)=2),IF(_xlpm.time&gt;_xlpm.LLT,"Too Slow",IF(_xlpm.time&lt;_xlpm.ULT,"Too Fast","OK")),IF(_xlpm.timeStr="NT","NT","Invalid Format"))))</f>
        <v/>
      </c>
      <c r="AM76" s="12" t="str" cm="1">
        <f t="array" ref="AM76">IF(OR($AA76=0,T76=""),"",_xlfn.LET(_xlpm.timeStr,SUBSTITUTE(T76,".",""),_xlpm.LLT,IF(Entry!$H76="Boy",INDEX(maleQT,AL$22*2+1,$AA76)*1,INDEX(femaleQT,AL$22*2+1,$AA76)*1),_xlpm.ULT,IF(Entry!$H76="Boy",INDEX(maleQT,AL$22*2+2,$AA76)*1,INDEX(femaleQT,AL$22*2+2,$AA76)*1),_xlpm.time,_xlpm.timeStr*1,IF(AND(LEN(_xlpm.timeStr)=6,LEN(T76)-LEN(_xlpm.timeStr)=2),IF(_xlpm.time&gt;_xlpm.LLT,"Too Slow",IF(_xlpm.time&lt;_xlpm.ULT,"Too Fast","OK")),IF(_xlpm.timeStr="NT","NT","Invalid Format"))))</f>
        <v/>
      </c>
      <c r="AN76" s="12" t="str" cm="1">
        <f t="array" ref="AN76">IF(OR($AA76=0,U76=""),"",_xlfn.LET(_xlpm.timeStr,SUBSTITUTE(U76,".",""),_xlpm.LLT,IF(Entry!$H76="Boy",INDEX(maleQT,AM$22*2+1,$AA76)*1,INDEX(femaleQT,AM$22*2+1,$AA76)*1),_xlpm.ULT,IF(Entry!$H76="Boy",INDEX(maleQT,AM$22*2+2,$AA76)*1,INDEX(femaleQT,AM$22*2+2,$AA76)*1),_xlpm.time,_xlpm.timeStr*1,IF(AND(LEN(_xlpm.timeStr)=6,LEN(U76)-LEN(_xlpm.timeStr)=2),IF(_xlpm.time&gt;_xlpm.LLT,"Too Slow",IF(_xlpm.time&lt;_xlpm.ULT,"Too Fast","OK")),IF(_xlpm.timeStr="NT","NT","Invalid Format"))))</f>
        <v/>
      </c>
      <c r="AO76" s="12" t="str" cm="1">
        <f t="array" ref="AO76">IF(OR($AA76=0,V76=""),"",_xlfn.LET(_xlpm.timeStr,SUBSTITUTE(V76,".",""),_xlpm.LLT,IF(Entry!$H76="Boy",INDEX(maleQT,AN$22*2+1,$AA76)*1,INDEX(femaleQT,AN$22*2+1,$AA76)*1),_xlpm.ULT,IF(Entry!$H76="Boy",INDEX(maleQT,AN$22*2+2,$AA76)*1,INDEX(femaleQT,AN$22*2+2,$AA76)*1),_xlpm.time,_xlpm.timeStr*1,IF(AND(LEN(_xlpm.timeStr)=6,LEN(V76)-LEN(_xlpm.timeStr)=2),IF(_xlpm.time&gt;_xlpm.LLT,"Too Slow",IF(_xlpm.time&lt;_xlpm.ULT,"Too Fast","OK")),IF(_xlpm.timeStr="NT","NT","Invalid Format"))))</f>
        <v/>
      </c>
      <c r="AP76" s="12" t="str" cm="1">
        <f t="array" ref="AP76">IF(OR($AA76=0,W76=""),"",_xlfn.LET(_xlpm.timeStr,SUBSTITUTE(W76,".",""),_xlpm.LLT,IF(Entry!$H76="Boy",INDEX(maleQT,AO$22*2+1,$AA76)*1,INDEX(femaleQT,AO$22*2+1,$AA76)*1),_xlpm.ULT,IF(Entry!$H76="Boy",INDEX(maleQT,AO$22*2+2,$AA76)*1,INDEX(femaleQT,AO$22*2+2,$AA76)*1),_xlpm.time,_xlpm.timeStr*1,IF(AND(LEN(_xlpm.timeStr)=6,LEN(W76)-LEN(_xlpm.timeStr)=2),IF(_xlpm.time&gt;_xlpm.LLT,"Too Slow",IF(_xlpm.time&lt;_xlpm.ULT,"Too Fast","OK")),IF(_xlpm.timeStr="NT","NT","Invalid Format"))))</f>
        <v/>
      </c>
    </row>
    <row r="77" spans="1:42" x14ac:dyDescent="0.55000000000000004">
      <c r="A77" s="22" t="str">
        <f t="shared" si="36"/>
        <v/>
      </c>
      <c r="B77" s="22" t="str">
        <f t="shared" si="40"/>
        <v/>
      </c>
      <c r="C77" s="1"/>
      <c r="D77" s="1"/>
      <c r="E77" s="1"/>
      <c r="F77" s="1"/>
      <c r="G77" s="24"/>
      <c r="H77" s="1"/>
      <c r="I77" s="25"/>
      <c r="J77" s="25"/>
      <c r="K77" s="25"/>
      <c r="L77" s="25"/>
      <c r="M77" s="25"/>
      <c r="N77" s="25"/>
      <c r="O77" s="25"/>
      <c r="P77" s="25"/>
      <c r="Q77" s="25"/>
      <c r="R77" s="25"/>
      <c r="S77" s="25"/>
      <c r="T77" s="25"/>
      <c r="U77" s="25"/>
      <c r="V77" s="25"/>
      <c r="W77" s="25"/>
      <c r="X77" s="12" t="str">
        <f t="shared" si="35"/>
        <v/>
      </c>
      <c r="Y77" s="12" t="str">
        <f t="shared" si="37"/>
        <v/>
      </c>
      <c r="Z77" s="12" t="str">
        <f t="shared" si="38"/>
        <v/>
      </c>
      <c r="AA77" s="12" t="str">
        <f t="shared" si="39"/>
        <v/>
      </c>
      <c r="AB77" s="12" t="str" cm="1">
        <f t="array" ref="AB77">IF(OR($AA77=0,I77=""),"",_xlfn.LET(_xlpm.timeStr,SUBSTITUTE(I77,".",""),_xlpm.LLT,IF(Entry!$H77="Boy",INDEX(maleQT,AA$22*2+1,$AA77)*1,INDEX(femaleQT,AA$22*2+1,$AA77)*1),_xlpm.ULT,IF(Entry!$H77="Boy",INDEX(maleQT,AA$22*2+2,$AA77)*1,INDEX(femaleQT,AA$22*2+2,$AA77)*1),_xlpm.time,_xlpm.timeStr*1,IF(AND(LEN(_xlpm.timeStr)=6,LEN(I77)-LEN(_xlpm.timeStr)=2),IF(_xlpm.time&gt;_xlpm.LLT,"Too Slow",IF(_xlpm.time&lt;_xlpm.ULT,"Too Fast","OK")),IF(_xlpm.timeStr="NT","NT","Invalid Format"))))</f>
        <v/>
      </c>
      <c r="AC77" s="12" t="str" cm="1">
        <f t="array" ref="AC77">IF(OR($AA77=0,J77=""),"",_xlfn.LET(_xlpm.timeStr,SUBSTITUTE(J77,".",""),_xlpm.LLT,IF(Entry!$H77="Boy",INDEX(maleQT,AB$22*2+1,$AA77)*1,INDEX(femaleQT,AB$22*2+1,$AA77)*1),_xlpm.ULT,IF(Entry!$H77="Boy",INDEX(maleQT,AB$22*2+2,$AA77)*1,INDEX(femaleQT,AB$22*2+2,$AA77)*1),_xlpm.time,_xlpm.timeStr*1,IF(AND(LEN(_xlpm.timeStr)=6,LEN(J77)-LEN(_xlpm.timeStr)=2),IF(_xlpm.time&gt;_xlpm.LLT,"Too Slow",IF(_xlpm.time&lt;_xlpm.ULT,"Too Fast","OK")),IF(_xlpm.timeStr="NT","NT","Invalid Format"))))</f>
        <v/>
      </c>
      <c r="AD77" s="12" t="str" cm="1">
        <f t="array" ref="AD77">IF(OR($AA77=0,K77=""),"",_xlfn.LET(_xlpm.timeStr,SUBSTITUTE(K77,".",""),_xlpm.LLT,IF(Entry!$H77="Boy",INDEX(maleQT,AC$22*2+1,$AA77)*1,INDEX(femaleQT,AC$22*2+1,$AA77)*1),_xlpm.ULT,IF(Entry!$H77="Boy",INDEX(maleQT,AC$22*2+2,$AA77)*1,INDEX(femaleQT,AC$22*2+2,$AA77)*1),_xlpm.time,_xlpm.timeStr*1,IF(AND(LEN(_xlpm.timeStr)=6,LEN(K77)-LEN(_xlpm.timeStr)=2),IF(_xlpm.time&gt;_xlpm.LLT,"Too Slow",IF(_xlpm.time&lt;_xlpm.ULT,"Too Fast","OK")),IF(_xlpm.timeStr="NT","NT","Invalid Format"))))</f>
        <v/>
      </c>
      <c r="AE77" s="12" t="str" cm="1">
        <f t="array" ref="AE77">IF(OR($AA77=0,L77=""),"",_xlfn.LET(_xlpm.timeStr,SUBSTITUTE(L77,".",""),_xlpm.LLT,IF(Entry!$H77="Boy",INDEX(maleQT,AD$22*2+1,$AA77)*1,INDEX(femaleQT,AD$22*2+1,$AA77)*1),_xlpm.ULT,IF(Entry!$H77="Boy",INDEX(maleQT,AD$22*2+2,$AA77)*1,INDEX(femaleQT,AD$22*2+2,$AA77)*1),_xlpm.time,_xlpm.timeStr*1,IF(AND(LEN(_xlpm.timeStr)=6,LEN(L77)-LEN(_xlpm.timeStr)=2),IF(_xlpm.time&gt;_xlpm.LLT,"Too Slow",IF(_xlpm.time&lt;_xlpm.ULT,"Too Fast","OK")),IF(_xlpm.timeStr="NT","NT","Invalid Format"))))</f>
        <v/>
      </c>
      <c r="AF77" s="12" t="str" cm="1">
        <f t="array" ref="AF77">IF(OR($AA77=0,M77=""),"",_xlfn.LET(_xlpm.timeStr,SUBSTITUTE(M77,".",""),_xlpm.LLT,IF(Entry!$H77="Boy",INDEX(maleQT,AE$22*2+1,$AA77)*1,INDEX(femaleQT,AE$22*2+1,$AA77)*1),_xlpm.ULT,IF(Entry!$H77="Boy",INDEX(maleQT,AE$22*2+2,$AA77)*1,INDEX(femaleQT,AE$22*2+2,$AA77)*1),_xlpm.time,_xlpm.timeStr*1,IF(AND(LEN(_xlpm.timeStr)=6,LEN(M77)-LEN(_xlpm.timeStr)=2),IF(_xlpm.time&gt;_xlpm.LLT,"Too Slow",IF(_xlpm.time&lt;_xlpm.ULT,"Too Fast","OK")),IF(_xlpm.timeStr="NT","NT","Invalid Format"))))</f>
        <v/>
      </c>
      <c r="AG77" s="12" t="str" cm="1">
        <f t="array" ref="AG77">IF(OR($AA77=0,N77=""),"",_xlfn.LET(_xlpm.timeStr,SUBSTITUTE(N77,".",""),_xlpm.LLT,IF(Entry!$H77="Boy",INDEX(maleQT,AF$22*2+1,$AA77)*1,INDEX(femaleQT,AF$22*2+1,$AA77)*1),_xlpm.ULT,IF(Entry!$H77="Boy",INDEX(maleQT,AF$22*2+2,$AA77)*1,INDEX(femaleQT,AF$22*2+2,$AA77)*1),_xlpm.time,_xlpm.timeStr*1,IF(AND(LEN(_xlpm.timeStr)=6,LEN(N77)-LEN(_xlpm.timeStr)=2),IF(_xlpm.time&gt;_xlpm.LLT,"Too Slow",IF(_xlpm.time&lt;_xlpm.ULT,"Too Fast","OK")),IF(_xlpm.timeStr="NT","NT","Invalid Format"))))</f>
        <v/>
      </c>
      <c r="AH77" s="12" t="str" cm="1">
        <f t="array" ref="AH77">IF(OR($AA77=0,O77=""),"",_xlfn.LET(_xlpm.timeStr,SUBSTITUTE(O77,".",""),_xlpm.LLT,IF(Entry!$H77="Boy",INDEX(maleQT,AG$22*2+1,$AA77)*1,INDEX(femaleQT,AG$22*2+1,$AA77)*1),_xlpm.ULT,IF(Entry!$H77="Boy",INDEX(maleQT,AG$22*2+2,$AA77)*1,INDEX(femaleQT,AG$22*2+2,$AA77)*1),_xlpm.time,_xlpm.timeStr*1,IF(AND(LEN(_xlpm.timeStr)=6,LEN(O77)-LEN(_xlpm.timeStr)=2),IF(_xlpm.time&gt;_xlpm.LLT,"Too Slow",IF(_xlpm.time&lt;_xlpm.ULT,"Too Fast","OK")),IF(_xlpm.timeStr="NT","NT","Invalid Format"))))</f>
        <v/>
      </c>
      <c r="AI77" s="12" t="str" cm="1">
        <f t="array" ref="AI77">IF(OR($AA77=0,P77=""),"",_xlfn.LET(_xlpm.timeStr,SUBSTITUTE(P77,".",""),_xlpm.LLT,IF(Entry!$H77="Boy",INDEX(maleQT,AH$22*2+1,$AA77)*1,INDEX(femaleQT,AH$22*2+1,$AA77)*1),_xlpm.ULT,IF(Entry!$H77="Boy",INDEX(maleQT,AH$22*2+2,$AA77)*1,INDEX(femaleQT,AH$22*2+2,$AA77)*1),_xlpm.time,_xlpm.timeStr*1,IF(AND(LEN(_xlpm.timeStr)=6,LEN(P77)-LEN(_xlpm.timeStr)=2),IF(_xlpm.time&gt;_xlpm.LLT,"Too Slow",IF(_xlpm.time&lt;_xlpm.ULT,"Too Fast","OK")),IF(_xlpm.timeStr="NT","NT","Invalid Format"))))</f>
        <v/>
      </c>
      <c r="AJ77" s="12" t="str" cm="1">
        <f t="array" ref="AJ77">IF(OR($AA77=0,Q77=""),"",_xlfn.LET(_xlpm.timeStr,SUBSTITUTE(Q77,".",""),_xlpm.LLT,IF(Entry!$H77="Boy",INDEX(maleQT,AI$22*2+1,$AA77)*1,INDEX(femaleQT,AI$22*2+1,$AA77)*1),_xlpm.ULT,IF(Entry!$H77="Boy",INDEX(maleQT,AI$22*2+2,$AA77)*1,INDEX(femaleQT,AI$22*2+2,$AA77)*1),_xlpm.time,_xlpm.timeStr*1,IF(AND(LEN(_xlpm.timeStr)=6,LEN(Q77)-LEN(_xlpm.timeStr)=2),IF(_xlpm.time&gt;_xlpm.LLT,"Too Slow",IF(_xlpm.time&lt;_xlpm.ULT,"Too Fast","OK")),IF(_xlpm.timeStr="NT","NT","Invalid Format"))))</f>
        <v/>
      </c>
      <c r="AK77" s="12" t="str" cm="1">
        <f t="array" ref="AK77">IF(OR($AA77=0,R77=""),"",_xlfn.LET(_xlpm.timeStr,SUBSTITUTE(R77,".",""),_xlpm.LLT,IF(Entry!$H77="Boy",INDEX(maleQT,AJ$22*2+1,$AA77)*1,INDEX(femaleQT,AJ$22*2+1,$AA77)*1),_xlpm.ULT,IF(Entry!$H77="Boy",INDEX(maleQT,AJ$22*2+2,$AA77)*1,INDEX(femaleQT,AJ$22*2+2,$AA77)*1),_xlpm.time,_xlpm.timeStr*1,IF(AND(LEN(_xlpm.timeStr)=6,LEN(R77)-LEN(_xlpm.timeStr)=2),IF(_xlpm.time&gt;_xlpm.LLT,"Too Slow",IF(_xlpm.time&lt;_xlpm.ULT,"Too Fast","OK")),IF(_xlpm.timeStr="NT","NT","Invalid Format"))))</f>
        <v/>
      </c>
      <c r="AL77" s="12" t="str" cm="1">
        <f t="array" ref="AL77">IF(OR($AA77=0,S77=""),"",_xlfn.LET(_xlpm.timeStr,SUBSTITUTE(S77,".",""),_xlpm.LLT,IF(Entry!$H77="Boy",INDEX(maleQT,AK$22*2+1,$AA77)*1,INDEX(femaleQT,AK$22*2+1,$AA77)*1),_xlpm.ULT,IF(Entry!$H77="Boy",INDEX(maleQT,AK$22*2+2,$AA77)*1,INDEX(femaleQT,AK$22*2+2,$AA77)*1),_xlpm.time,_xlpm.timeStr*1,IF(AND(LEN(_xlpm.timeStr)=6,LEN(S77)-LEN(_xlpm.timeStr)=2),IF(_xlpm.time&gt;_xlpm.LLT,"Too Slow",IF(_xlpm.time&lt;_xlpm.ULT,"Too Fast","OK")),IF(_xlpm.timeStr="NT","NT","Invalid Format"))))</f>
        <v/>
      </c>
      <c r="AM77" s="12" t="str" cm="1">
        <f t="array" ref="AM77">IF(OR($AA77=0,T77=""),"",_xlfn.LET(_xlpm.timeStr,SUBSTITUTE(T77,".",""),_xlpm.LLT,IF(Entry!$H77="Boy",INDEX(maleQT,AL$22*2+1,$AA77)*1,INDEX(femaleQT,AL$22*2+1,$AA77)*1),_xlpm.ULT,IF(Entry!$H77="Boy",INDEX(maleQT,AL$22*2+2,$AA77)*1,INDEX(femaleQT,AL$22*2+2,$AA77)*1),_xlpm.time,_xlpm.timeStr*1,IF(AND(LEN(_xlpm.timeStr)=6,LEN(T77)-LEN(_xlpm.timeStr)=2),IF(_xlpm.time&gt;_xlpm.LLT,"Too Slow",IF(_xlpm.time&lt;_xlpm.ULT,"Too Fast","OK")),IF(_xlpm.timeStr="NT","NT","Invalid Format"))))</f>
        <v/>
      </c>
      <c r="AN77" s="12" t="str" cm="1">
        <f t="array" ref="AN77">IF(OR($AA77=0,U77=""),"",_xlfn.LET(_xlpm.timeStr,SUBSTITUTE(U77,".",""),_xlpm.LLT,IF(Entry!$H77="Boy",INDEX(maleQT,AM$22*2+1,$AA77)*1,INDEX(femaleQT,AM$22*2+1,$AA77)*1),_xlpm.ULT,IF(Entry!$H77="Boy",INDEX(maleQT,AM$22*2+2,$AA77)*1,INDEX(femaleQT,AM$22*2+2,$AA77)*1),_xlpm.time,_xlpm.timeStr*1,IF(AND(LEN(_xlpm.timeStr)=6,LEN(U77)-LEN(_xlpm.timeStr)=2),IF(_xlpm.time&gt;_xlpm.LLT,"Too Slow",IF(_xlpm.time&lt;_xlpm.ULT,"Too Fast","OK")),IF(_xlpm.timeStr="NT","NT","Invalid Format"))))</f>
        <v/>
      </c>
      <c r="AO77" s="12" t="str" cm="1">
        <f t="array" ref="AO77">IF(OR($AA77=0,V77=""),"",_xlfn.LET(_xlpm.timeStr,SUBSTITUTE(V77,".",""),_xlpm.LLT,IF(Entry!$H77="Boy",INDEX(maleQT,AN$22*2+1,$AA77)*1,INDEX(femaleQT,AN$22*2+1,$AA77)*1),_xlpm.ULT,IF(Entry!$H77="Boy",INDEX(maleQT,AN$22*2+2,$AA77)*1,INDEX(femaleQT,AN$22*2+2,$AA77)*1),_xlpm.time,_xlpm.timeStr*1,IF(AND(LEN(_xlpm.timeStr)=6,LEN(V77)-LEN(_xlpm.timeStr)=2),IF(_xlpm.time&gt;_xlpm.LLT,"Too Slow",IF(_xlpm.time&lt;_xlpm.ULT,"Too Fast","OK")),IF(_xlpm.timeStr="NT","NT","Invalid Format"))))</f>
        <v/>
      </c>
      <c r="AP77" s="12" t="str" cm="1">
        <f t="array" ref="AP77">IF(OR($AA77=0,W77=""),"",_xlfn.LET(_xlpm.timeStr,SUBSTITUTE(W77,".",""),_xlpm.LLT,IF(Entry!$H77="Boy",INDEX(maleQT,AO$22*2+1,$AA77)*1,INDEX(femaleQT,AO$22*2+1,$AA77)*1),_xlpm.ULT,IF(Entry!$H77="Boy",INDEX(maleQT,AO$22*2+2,$AA77)*1,INDEX(femaleQT,AO$22*2+2,$AA77)*1),_xlpm.time,_xlpm.timeStr*1,IF(AND(LEN(_xlpm.timeStr)=6,LEN(W77)-LEN(_xlpm.timeStr)=2),IF(_xlpm.time&gt;_xlpm.LLT,"Too Slow",IF(_xlpm.time&lt;_xlpm.ULT,"Too Fast","OK")),IF(_xlpm.timeStr="NT","NT","Invalid Format"))))</f>
        <v/>
      </c>
    </row>
    <row r="78" spans="1:42" x14ac:dyDescent="0.55000000000000004">
      <c r="A78" s="22" t="str">
        <f t="shared" si="36"/>
        <v/>
      </c>
      <c r="B78" s="22" t="str">
        <f t="shared" si="40"/>
        <v/>
      </c>
      <c r="C78" s="1"/>
      <c r="D78" s="1"/>
      <c r="E78" s="1"/>
      <c r="F78" s="1"/>
      <c r="G78" s="24"/>
      <c r="H78" s="1"/>
      <c r="I78" s="25"/>
      <c r="J78" s="25"/>
      <c r="K78" s="25"/>
      <c r="L78" s="25"/>
      <c r="M78" s="25"/>
      <c r="N78" s="25"/>
      <c r="O78" s="25"/>
      <c r="P78" s="25"/>
      <c r="Q78" s="25"/>
      <c r="R78" s="25"/>
      <c r="S78" s="25"/>
      <c r="T78" s="25"/>
      <c r="U78" s="25"/>
      <c r="V78" s="25"/>
      <c r="W78" s="25"/>
      <c r="X78" s="12" t="str">
        <f t="shared" si="35"/>
        <v/>
      </c>
      <c r="Y78" s="12" t="str">
        <f t="shared" si="37"/>
        <v/>
      </c>
      <c r="Z78" s="12" t="str">
        <f t="shared" si="38"/>
        <v/>
      </c>
      <c r="AA78" s="12" t="str">
        <f t="shared" si="39"/>
        <v/>
      </c>
      <c r="AB78" s="12" t="str" cm="1">
        <f t="array" ref="AB78">IF(OR($AA78=0,I78=""),"",_xlfn.LET(_xlpm.timeStr,SUBSTITUTE(I78,".",""),_xlpm.LLT,IF(Entry!$H78="Boy",INDEX(maleQT,AA$22*2+1,$AA78)*1,INDEX(femaleQT,AA$22*2+1,$AA78)*1),_xlpm.ULT,IF(Entry!$H78="Boy",INDEX(maleQT,AA$22*2+2,$AA78)*1,INDEX(femaleQT,AA$22*2+2,$AA78)*1),_xlpm.time,_xlpm.timeStr*1,IF(AND(LEN(_xlpm.timeStr)=6,LEN(I78)-LEN(_xlpm.timeStr)=2),IF(_xlpm.time&gt;_xlpm.LLT,"Too Slow",IF(_xlpm.time&lt;_xlpm.ULT,"Too Fast","OK")),IF(_xlpm.timeStr="NT","NT","Invalid Format"))))</f>
        <v/>
      </c>
      <c r="AC78" s="12" t="str" cm="1">
        <f t="array" ref="AC78">IF(OR($AA78=0,J78=""),"",_xlfn.LET(_xlpm.timeStr,SUBSTITUTE(J78,".",""),_xlpm.LLT,IF(Entry!$H78="Boy",INDEX(maleQT,AB$22*2+1,$AA78)*1,INDEX(femaleQT,AB$22*2+1,$AA78)*1),_xlpm.ULT,IF(Entry!$H78="Boy",INDEX(maleQT,AB$22*2+2,$AA78)*1,INDEX(femaleQT,AB$22*2+2,$AA78)*1),_xlpm.time,_xlpm.timeStr*1,IF(AND(LEN(_xlpm.timeStr)=6,LEN(J78)-LEN(_xlpm.timeStr)=2),IF(_xlpm.time&gt;_xlpm.LLT,"Too Slow",IF(_xlpm.time&lt;_xlpm.ULT,"Too Fast","OK")),IF(_xlpm.timeStr="NT","NT","Invalid Format"))))</f>
        <v/>
      </c>
      <c r="AD78" s="12" t="str" cm="1">
        <f t="array" ref="AD78">IF(OR($AA78=0,K78=""),"",_xlfn.LET(_xlpm.timeStr,SUBSTITUTE(K78,".",""),_xlpm.LLT,IF(Entry!$H78="Boy",INDEX(maleQT,AC$22*2+1,$AA78)*1,INDEX(femaleQT,AC$22*2+1,$AA78)*1),_xlpm.ULT,IF(Entry!$H78="Boy",INDEX(maleQT,AC$22*2+2,$AA78)*1,INDEX(femaleQT,AC$22*2+2,$AA78)*1),_xlpm.time,_xlpm.timeStr*1,IF(AND(LEN(_xlpm.timeStr)=6,LEN(K78)-LEN(_xlpm.timeStr)=2),IF(_xlpm.time&gt;_xlpm.LLT,"Too Slow",IF(_xlpm.time&lt;_xlpm.ULT,"Too Fast","OK")),IF(_xlpm.timeStr="NT","NT","Invalid Format"))))</f>
        <v/>
      </c>
      <c r="AE78" s="12" t="str" cm="1">
        <f t="array" ref="AE78">IF(OR($AA78=0,L78=""),"",_xlfn.LET(_xlpm.timeStr,SUBSTITUTE(L78,".",""),_xlpm.LLT,IF(Entry!$H78="Boy",INDEX(maleQT,AD$22*2+1,$AA78)*1,INDEX(femaleQT,AD$22*2+1,$AA78)*1),_xlpm.ULT,IF(Entry!$H78="Boy",INDEX(maleQT,AD$22*2+2,$AA78)*1,INDEX(femaleQT,AD$22*2+2,$AA78)*1),_xlpm.time,_xlpm.timeStr*1,IF(AND(LEN(_xlpm.timeStr)=6,LEN(L78)-LEN(_xlpm.timeStr)=2),IF(_xlpm.time&gt;_xlpm.LLT,"Too Slow",IF(_xlpm.time&lt;_xlpm.ULT,"Too Fast","OK")),IF(_xlpm.timeStr="NT","NT","Invalid Format"))))</f>
        <v/>
      </c>
      <c r="AF78" s="12" t="str" cm="1">
        <f t="array" ref="AF78">IF(OR($AA78=0,M78=""),"",_xlfn.LET(_xlpm.timeStr,SUBSTITUTE(M78,".",""),_xlpm.LLT,IF(Entry!$H78="Boy",INDEX(maleQT,AE$22*2+1,$AA78)*1,INDEX(femaleQT,AE$22*2+1,$AA78)*1),_xlpm.ULT,IF(Entry!$H78="Boy",INDEX(maleQT,AE$22*2+2,$AA78)*1,INDEX(femaleQT,AE$22*2+2,$AA78)*1),_xlpm.time,_xlpm.timeStr*1,IF(AND(LEN(_xlpm.timeStr)=6,LEN(M78)-LEN(_xlpm.timeStr)=2),IF(_xlpm.time&gt;_xlpm.LLT,"Too Slow",IF(_xlpm.time&lt;_xlpm.ULT,"Too Fast","OK")),IF(_xlpm.timeStr="NT","NT","Invalid Format"))))</f>
        <v/>
      </c>
      <c r="AG78" s="12" t="str" cm="1">
        <f t="array" ref="AG78">IF(OR($AA78=0,N78=""),"",_xlfn.LET(_xlpm.timeStr,SUBSTITUTE(N78,".",""),_xlpm.LLT,IF(Entry!$H78="Boy",INDEX(maleQT,AF$22*2+1,$AA78)*1,INDEX(femaleQT,AF$22*2+1,$AA78)*1),_xlpm.ULT,IF(Entry!$H78="Boy",INDEX(maleQT,AF$22*2+2,$AA78)*1,INDEX(femaleQT,AF$22*2+2,$AA78)*1),_xlpm.time,_xlpm.timeStr*1,IF(AND(LEN(_xlpm.timeStr)=6,LEN(N78)-LEN(_xlpm.timeStr)=2),IF(_xlpm.time&gt;_xlpm.LLT,"Too Slow",IF(_xlpm.time&lt;_xlpm.ULT,"Too Fast","OK")),IF(_xlpm.timeStr="NT","NT","Invalid Format"))))</f>
        <v/>
      </c>
      <c r="AH78" s="12" t="str" cm="1">
        <f t="array" ref="AH78">IF(OR($AA78=0,O78=""),"",_xlfn.LET(_xlpm.timeStr,SUBSTITUTE(O78,".",""),_xlpm.LLT,IF(Entry!$H78="Boy",INDEX(maleQT,AG$22*2+1,$AA78)*1,INDEX(femaleQT,AG$22*2+1,$AA78)*1),_xlpm.ULT,IF(Entry!$H78="Boy",INDEX(maleQT,AG$22*2+2,$AA78)*1,INDEX(femaleQT,AG$22*2+2,$AA78)*1),_xlpm.time,_xlpm.timeStr*1,IF(AND(LEN(_xlpm.timeStr)=6,LEN(O78)-LEN(_xlpm.timeStr)=2),IF(_xlpm.time&gt;_xlpm.LLT,"Too Slow",IF(_xlpm.time&lt;_xlpm.ULT,"Too Fast","OK")),IF(_xlpm.timeStr="NT","NT","Invalid Format"))))</f>
        <v/>
      </c>
      <c r="AI78" s="12" t="str" cm="1">
        <f t="array" ref="AI78">IF(OR($AA78=0,P78=""),"",_xlfn.LET(_xlpm.timeStr,SUBSTITUTE(P78,".",""),_xlpm.LLT,IF(Entry!$H78="Boy",INDEX(maleQT,AH$22*2+1,$AA78)*1,INDEX(femaleQT,AH$22*2+1,$AA78)*1),_xlpm.ULT,IF(Entry!$H78="Boy",INDEX(maleQT,AH$22*2+2,$AA78)*1,INDEX(femaleQT,AH$22*2+2,$AA78)*1),_xlpm.time,_xlpm.timeStr*1,IF(AND(LEN(_xlpm.timeStr)=6,LEN(P78)-LEN(_xlpm.timeStr)=2),IF(_xlpm.time&gt;_xlpm.LLT,"Too Slow",IF(_xlpm.time&lt;_xlpm.ULT,"Too Fast","OK")),IF(_xlpm.timeStr="NT","NT","Invalid Format"))))</f>
        <v/>
      </c>
      <c r="AJ78" s="12" t="str" cm="1">
        <f t="array" ref="AJ78">IF(OR($AA78=0,Q78=""),"",_xlfn.LET(_xlpm.timeStr,SUBSTITUTE(Q78,".",""),_xlpm.LLT,IF(Entry!$H78="Boy",INDEX(maleQT,AI$22*2+1,$AA78)*1,INDEX(femaleQT,AI$22*2+1,$AA78)*1),_xlpm.ULT,IF(Entry!$H78="Boy",INDEX(maleQT,AI$22*2+2,$AA78)*1,INDEX(femaleQT,AI$22*2+2,$AA78)*1),_xlpm.time,_xlpm.timeStr*1,IF(AND(LEN(_xlpm.timeStr)=6,LEN(Q78)-LEN(_xlpm.timeStr)=2),IF(_xlpm.time&gt;_xlpm.LLT,"Too Slow",IF(_xlpm.time&lt;_xlpm.ULT,"Too Fast","OK")),IF(_xlpm.timeStr="NT","NT","Invalid Format"))))</f>
        <v/>
      </c>
      <c r="AK78" s="12" t="str" cm="1">
        <f t="array" ref="AK78">IF(OR($AA78=0,R78=""),"",_xlfn.LET(_xlpm.timeStr,SUBSTITUTE(R78,".",""),_xlpm.LLT,IF(Entry!$H78="Boy",INDEX(maleQT,AJ$22*2+1,$AA78)*1,INDEX(femaleQT,AJ$22*2+1,$AA78)*1),_xlpm.ULT,IF(Entry!$H78="Boy",INDEX(maleQT,AJ$22*2+2,$AA78)*1,INDEX(femaleQT,AJ$22*2+2,$AA78)*1),_xlpm.time,_xlpm.timeStr*1,IF(AND(LEN(_xlpm.timeStr)=6,LEN(R78)-LEN(_xlpm.timeStr)=2),IF(_xlpm.time&gt;_xlpm.LLT,"Too Slow",IF(_xlpm.time&lt;_xlpm.ULT,"Too Fast","OK")),IF(_xlpm.timeStr="NT","NT","Invalid Format"))))</f>
        <v/>
      </c>
      <c r="AL78" s="12" t="str" cm="1">
        <f t="array" ref="AL78">IF(OR($AA78=0,S78=""),"",_xlfn.LET(_xlpm.timeStr,SUBSTITUTE(S78,".",""),_xlpm.LLT,IF(Entry!$H78="Boy",INDEX(maleQT,AK$22*2+1,$AA78)*1,INDEX(femaleQT,AK$22*2+1,$AA78)*1),_xlpm.ULT,IF(Entry!$H78="Boy",INDEX(maleQT,AK$22*2+2,$AA78)*1,INDEX(femaleQT,AK$22*2+2,$AA78)*1),_xlpm.time,_xlpm.timeStr*1,IF(AND(LEN(_xlpm.timeStr)=6,LEN(S78)-LEN(_xlpm.timeStr)=2),IF(_xlpm.time&gt;_xlpm.LLT,"Too Slow",IF(_xlpm.time&lt;_xlpm.ULT,"Too Fast","OK")),IF(_xlpm.timeStr="NT","NT","Invalid Format"))))</f>
        <v/>
      </c>
      <c r="AM78" s="12" t="str" cm="1">
        <f t="array" ref="AM78">IF(OR($AA78=0,T78=""),"",_xlfn.LET(_xlpm.timeStr,SUBSTITUTE(T78,".",""),_xlpm.LLT,IF(Entry!$H78="Boy",INDEX(maleQT,AL$22*2+1,$AA78)*1,INDEX(femaleQT,AL$22*2+1,$AA78)*1),_xlpm.ULT,IF(Entry!$H78="Boy",INDEX(maleQT,AL$22*2+2,$AA78)*1,INDEX(femaleQT,AL$22*2+2,$AA78)*1),_xlpm.time,_xlpm.timeStr*1,IF(AND(LEN(_xlpm.timeStr)=6,LEN(T78)-LEN(_xlpm.timeStr)=2),IF(_xlpm.time&gt;_xlpm.LLT,"Too Slow",IF(_xlpm.time&lt;_xlpm.ULT,"Too Fast","OK")),IF(_xlpm.timeStr="NT","NT","Invalid Format"))))</f>
        <v/>
      </c>
      <c r="AN78" s="12" t="str" cm="1">
        <f t="array" ref="AN78">IF(OR($AA78=0,U78=""),"",_xlfn.LET(_xlpm.timeStr,SUBSTITUTE(U78,".",""),_xlpm.LLT,IF(Entry!$H78="Boy",INDEX(maleQT,AM$22*2+1,$AA78)*1,INDEX(femaleQT,AM$22*2+1,$AA78)*1),_xlpm.ULT,IF(Entry!$H78="Boy",INDEX(maleQT,AM$22*2+2,$AA78)*1,INDEX(femaleQT,AM$22*2+2,$AA78)*1),_xlpm.time,_xlpm.timeStr*1,IF(AND(LEN(_xlpm.timeStr)=6,LEN(U78)-LEN(_xlpm.timeStr)=2),IF(_xlpm.time&gt;_xlpm.LLT,"Too Slow",IF(_xlpm.time&lt;_xlpm.ULT,"Too Fast","OK")),IF(_xlpm.timeStr="NT","NT","Invalid Format"))))</f>
        <v/>
      </c>
      <c r="AO78" s="12" t="str" cm="1">
        <f t="array" ref="AO78">IF(OR($AA78=0,V78=""),"",_xlfn.LET(_xlpm.timeStr,SUBSTITUTE(V78,".",""),_xlpm.LLT,IF(Entry!$H78="Boy",INDEX(maleQT,AN$22*2+1,$AA78)*1,INDEX(femaleQT,AN$22*2+1,$AA78)*1),_xlpm.ULT,IF(Entry!$H78="Boy",INDEX(maleQT,AN$22*2+2,$AA78)*1,INDEX(femaleQT,AN$22*2+2,$AA78)*1),_xlpm.time,_xlpm.timeStr*1,IF(AND(LEN(_xlpm.timeStr)=6,LEN(V78)-LEN(_xlpm.timeStr)=2),IF(_xlpm.time&gt;_xlpm.LLT,"Too Slow",IF(_xlpm.time&lt;_xlpm.ULT,"Too Fast","OK")),IF(_xlpm.timeStr="NT","NT","Invalid Format"))))</f>
        <v/>
      </c>
      <c r="AP78" s="12" t="str" cm="1">
        <f t="array" ref="AP78">IF(OR($AA78=0,W78=""),"",_xlfn.LET(_xlpm.timeStr,SUBSTITUTE(W78,".",""),_xlpm.LLT,IF(Entry!$H78="Boy",INDEX(maleQT,AO$22*2+1,$AA78)*1,INDEX(femaleQT,AO$22*2+1,$AA78)*1),_xlpm.ULT,IF(Entry!$H78="Boy",INDEX(maleQT,AO$22*2+2,$AA78)*1,INDEX(femaleQT,AO$22*2+2,$AA78)*1),_xlpm.time,_xlpm.timeStr*1,IF(AND(LEN(_xlpm.timeStr)=6,LEN(W78)-LEN(_xlpm.timeStr)=2),IF(_xlpm.time&gt;_xlpm.LLT,"Too Slow",IF(_xlpm.time&lt;_xlpm.ULT,"Too Fast","OK")),IF(_xlpm.timeStr="NT","NT","Invalid Format"))))</f>
        <v/>
      </c>
    </row>
    <row r="79" spans="1:42" x14ac:dyDescent="0.55000000000000004">
      <c r="A79" s="22" t="str">
        <f t="shared" si="36"/>
        <v/>
      </c>
      <c r="B79" s="22" t="str">
        <f t="shared" si="40"/>
        <v/>
      </c>
      <c r="C79" s="1"/>
      <c r="D79" s="1"/>
      <c r="E79" s="1"/>
      <c r="F79" s="1"/>
      <c r="G79" s="24"/>
      <c r="H79" s="1"/>
      <c r="I79" s="25"/>
      <c r="J79" s="25"/>
      <c r="K79" s="25"/>
      <c r="L79" s="25"/>
      <c r="M79" s="25"/>
      <c r="N79" s="25"/>
      <c r="O79" s="25"/>
      <c r="P79" s="25"/>
      <c r="Q79" s="25"/>
      <c r="R79" s="25"/>
      <c r="S79" s="25"/>
      <c r="T79" s="25"/>
      <c r="U79" s="25"/>
      <c r="V79" s="25"/>
      <c r="W79" s="25"/>
      <c r="X79" s="12" t="str">
        <f t="shared" si="35"/>
        <v/>
      </c>
      <c r="Y79" s="12" t="str">
        <f t="shared" si="37"/>
        <v/>
      </c>
      <c r="Z79" s="12" t="str">
        <f t="shared" si="38"/>
        <v/>
      </c>
      <c r="AA79" s="12" t="str">
        <f t="shared" si="39"/>
        <v/>
      </c>
      <c r="AB79" s="12" t="str" cm="1">
        <f t="array" ref="AB79">IF(OR($AA79=0,I79=""),"",_xlfn.LET(_xlpm.timeStr,SUBSTITUTE(I79,".",""),_xlpm.LLT,IF(Entry!$H79="Boy",INDEX(maleQT,AA$22*2+1,$AA79)*1,INDEX(femaleQT,AA$22*2+1,$AA79)*1),_xlpm.ULT,IF(Entry!$H79="Boy",INDEX(maleQT,AA$22*2+2,$AA79)*1,INDEX(femaleQT,AA$22*2+2,$AA79)*1),_xlpm.time,_xlpm.timeStr*1,IF(AND(LEN(_xlpm.timeStr)=6,LEN(I79)-LEN(_xlpm.timeStr)=2),IF(_xlpm.time&gt;_xlpm.LLT,"Too Slow",IF(_xlpm.time&lt;_xlpm.ULT,"Too Fast","OK")),IF(_xlpm.timeStr="NT","NT","Invalid Format"))))</f>
        <v/>
      </c>
      <c r="AC79" s="12" t="str" cm="1">
        <f t="array" ref="AC79">IF(OR($AA79=0,J79=""),"",_xlfn.LET(_xlpm.timeStr,SUBSTITUTE(J79,".",""),_xlpm.LLT,IF(Entry!$H79="Boy",INDEX(maleQT,AB$22*2+1,$AA79)*1,INDEX(femaleQT,AB$22*2+1,$AA79)*1),_xlpm.ULT,IF(Entry!$H79="Boy",INDEX(maleQT,AB$22*2+2,$AA79)*1,INDEX(femaleQT,AB$22*2+2,$AA79)*1),_xlpm.time,_xlpm.timeStr*1,IF(AND(LEN(_xlpm.timeStr)=6,LEN(J79)-LEN(_xlpm.timeStr)=2),IF(_xlpm.time&gt;_xlpm.LLT,"Too Slow",IF(_xlpm.time&lt;_xlpm.ULT,"Too Fast","OK")),IF(_xlpm.timeStr="NT","NT","Invalid Format"))))</f>
        <v/>
      </c>
      <c r="AD79" s="12" t="str" cm="1">
        <f t="array" ref="AD79">IF(OR($AA79=0,K79=""),"",_xlfn.LET(_xlpm.timeStr,SUBSTITUTE(K79,".",""),_xlpm.LLT,IF(Entry!$H79="Boy",INDEX(maleQT,AC$22*2+1,$AA79)*1,INDEX(femaleQT,AC$22*2+1,$AA79)*1),_xlpm.ULT,IF(Entry!$H79="Boy",INDEX(maleQT,AC$22*2+2,$AA79)*1,INDEX(femaleQT,AC$22*2+2,$AA79)*1),_xlpm.time,_xlpm.timeStr*1,IF(AND(LEN(_xlpm.timeStr)=6,LEN(K79)-LEN(_xlpm.timeStr)=2),IF(_xlpm.time&gt;_xlpm.LLT,"Too Slow",IF(_xlpm.time&lt;_xlpm.ULT,"Too Fast","OK")),IF(_xlpm.timeStr="NT","NT","Invalid Format"))))</f>
        <v/>
      </c>
      <c r="AE79" s="12" t="str" cm="1">
        <f t="array" ref="AE79">IF(OR($AA79=0,L79=""),"",_xlfn.LET(_xlpm.timeStr,SUBSTITUTE(L79,".",""),_xlpm.LLT,IF(Entry!$H79="Boy",INDEX(maleQT,AD$22*2+1,$AA79)*1,INDEX(femaleQT,AD$22*2+1,$AA79)*1),_xlpm.ULT,IF(Entry!$H79="Boy",INDEX(maleQT,AD$22*2+2,$AA79)*1,INDEX(femaleQT,AD$22*2+2,$AA79)*1),_xlpm.time,_xlpm.timeStr*1,IF(AND(LEN(_xlpm.timeStr)=6,LEN(L79)-LEN(_xlpm.timeStr)=2),IF(_xlpm.time&gt;_xlpm.LLT,"Too Slow",IF(_xlpm.time&lt;_xlpm.ULT,"Too Fast","OK")),IF(_xlpm.timeStr="NT","NT","Invalid Format"))))</f>
        <v/>
      </c>
      <c r="AF79" s="12" t="str" cm="1">
        <f t="array" ref="AF79">IF(OR($AA79=0,M79=""),"",_xlfn.LET(_xlpm.timeStr,SUBSTITUTE(M79,".",""),_xlpm.LLT,IF(Entry!$H79="Boy",INDEX(maleQT,AE$22*2+1,$AA79)*1,INDEX(femaleQT,AE$22*2+1,$AA79)*1),_xlpm.ULT,IF(Entry!$H79="Boy",INDEX(maleQT,AE$22*2+2,$AA79)*1,INDEX(femaleQT,AE$22*2+2,$AA79)*1),_xlpm.time,_xlpm.timeStr*1,IF(AND(LEN(_xlpm.timeStr)=6,LEN(M79)-LEN(_xlpm.timeStr)=2),IF(_xlpm.time&gt;_xlpm.LLT,"Too Slow",IF(_xlpm.time&lt;_xlpm.ULT,"Too Fast","OK")),IF(_xlpm.timeStr="NT","NT","Invalid Format"))))</f>
        <v/>
      </c>
      <c r="AG79" s="12" t="str" cm="1">
        <f t="array" ref="AG79">IF(OR($AA79=0,N79=""),"",_xlfn.LET(_xlpm.timeStr,SUBSTITUTE(N79,".",""),_xlpm.LLT,IF(Entry!$H79="Boy",INDEX(maleQT,AF$22*2+1,$AA79)*1,INDEX(femaleQT,AF$22*2+1,$AA79)*1),_xlpm.ULT,IF(Entry!$H79="Boy",INDEX(maleQT,AF$22*2+2,$AA79)*1,INDEX(femaleQT,AF$22*2+2,$AA79)*1),_xlpm.time,_xlpm.timeStr*1,IF(AND(LEN(_xlpm.timeStr)=6,LEN(N79)-LEN(_xlpm.timeStr)=2),IF(_xlpm.time&gt;_xlpm.LLT,"Too Slow",IF(_xlpm.time&lt;_xlpm.ULT,"Too Fast","OK")),IF(_xlpm.timeStr="NT","NT","Invalid Format"))))</f>
        <v/>
      </c>
      <c r="AH79" s="12" t="str" cm="1">
        <f t="array" ref="AH79">IF(OR($AA79=0,O79=""),"",_xlfn.LET(_xlpm.timeStr,SUBSTITUTE(O79,".",""),_xlpm.LLT,IF(Entry!$H79="Boy",INDEX(maleQT,AG$22*2+1,$AA79)*1,INDEX(femaleQT,AG$22*2+1,$AA79)*1),_xlpm.ULT,IF(Entry!$H79="Boy",INDEX(maleQT,AG$22*2+2,$AA79)*1,INDEX(femaleQT,AG$22*2+2,$AA79)*1),_xlpm.time,_xlpm.timeStr*1,IF(AND(LEN(_xlpm.timeStr)=6,LEN(O79)-LEN(_xlpm.timeStr)=2),IF(_xlpm.time&gt;_xlpm.LLT,"Too Slow",IF(_xlpm.time&lt;_xlpm.ULT,"Too Fast","OK")),IF(_xlpm.timeStr="NT","NT","Invalid Format"))))</f>
        <v/>
      </c>
      <c r="AI79" s="12" t="str" cm="1">
        <f t="array" ref="AI79">IF(OR($AA79=0,P79=""),"",_xlfn.LET(_xlpm.timeStr,SUBSTITUTE(P79,".",""),_xlpm.LLT,IF(Entry!$H79="Boy",INDEX(maleQT,AH$22*2+1,$AA79)*1,INDEX(femaleQT,AH$22*2+1,$AA79)*1),_xlpm.ULT,IF(Entry!$H79="Boy",INDEX(maleQT,AH$22*2+2,$AA79)*1,INDEX(femaleQT,AH$22*2+2,$AA79)*1),_xlpm.time,_xlpm.timeStr*1,IF(AND(LEN(_xlpm.timeStr)=6,LEN(P79)-LEN(_xlpm.timeStr)=2),IF(_xlpm.time&gt;_xlpm.LLT,"Too Slow",IF(_xlpm.time&lt;_xlpm.ULT,"Too Fast","OK")),IF(_xlpm.timeStr="NT","NT","Invalid Format"))))</f>
        <v/>
      </c>
      <c r="AJ79" s="12" t="str" cm="1">
        <f t="array" ref="AJ79">IF(OR($AA79=0,Q79=""),"",_xlfn.LET(_xlpm.timeStr,SUBSTITUTE(Q79,".",""),_xlpm.LLT,IF(Entry!$H79="Boy",INDEX(maleQT,AI$22*2+1,$AA79)*1,INDEX(femaleQT,AI$22*2+1,$AA79)*1),_xlpm.ULT,IF(Entry!$H79="Boy",INDEX(maleQT,AI$22*2+2,$AA79)*1,INDEX(femaleQT,AI$22*2+2,$AA79)*1),_xlpm.time,_xlpm.timeStr*1,IF(AND(LEN(_xlpm.timeStr)=6,LEN(Q79)-LEN(_xlpm.timeStr)=2),IF(_xlpm.time&gt;_xlpm.LLT,"Too Slow",IF(_xlpm.time&lt;_xlpm.ULT,"Too Fast","OK")),IF(_xlpm.timeStr="NT","NT","Invalid Format"))))</f>
        <v/>
      </c>
      <c r="AK79" s="12" t="str" cm="1">
        <f t="array" ref="AK79">IF(OR($AA79=0,R79=""),"",_xlfn.LET(_xlpm.timeStr,SUBSTITUTE(R79,".",""),_xlpm.LLT,IF(Entry!$H79="Boy",INDEX(maleQT,AJ$22*2+1,$AA79)*1,INDEX(femaleQT,AJ$22*2+1,$AA79)*1),_xlpm.ULT,IF(Entry!$H79="Boy",INDEX(maleQT,AJ$22*2+2,$AA79)*1,INDEX(femaleQT,AJ$22*2+2,$AA79)*1),_xlpm.time,_xlpm.timeStr*1,IF(AND(LEN(_xlpm.timeStr)=6,LEN(R79)-LEN(_xlpm.timeStr)=2),IF(_xlpm.time&gt;_xlpm.LLT,"Too Slow",IF(_xlpm.time&lt;_xlpm.ULT,"Too Fast","OK")),IF(_xlpm.timeStr="NT","NT","Invalid Format"))))</f>
        <v/>
      </c>
      <c r="AL79" s="12" t="str" cm="1">
        <f t="array" ref="AL79">IF(OR($AA79=0,S79=""),"",_xlfn.LET(_xlpm.timeStr,SUBSTITUTE(S79,".",""),_xlpm.LLT,IF(Entry!$H79="Boy",INDEX(maleQT,AK$22*2+1,$AA79)*1,INDEX(femaleQT,AK$22*2+1,$AA79)*1),_xlpm.ULT,IF(Entry!$H79="Boy",INDEX(maleQT,AK$22*2+2,$AA79)*1,INDEX(femaleQT,AK$22*2+2,$AA79)*1),_xlpm.time,_xlpm.timeStr*1,IF(AND(LEN(_xlpm.timeStr)=6,LEN(S79)-LEN(_xlpm.timeStr)=2),IF(_xlpm.time&gt;_xlpm.LLT,"Too Slow",IF(_xlpm.time&lt;_xlpm.ULT,"Too Fast","OK")),IF(_xlpm.timeStr="NT","NT","Invalid Format"))))</f>
        <v/>
      </c>
      <c r="AM79" s="12" t="str" cm="1">
        <f t="array" ref="AM79">IF(OR($AA79=0,T79=""),"",_xlfn.LET(_xlpm.timeStr,SUBSTITUTE(T79,".",""),_xlpm.LLT,IF(Entry!$H79="Boy",INDEX(maleQT,AL$22*2+1,$AA79)*1,INDEX(femaleQT,AL$22*2+1,$AA79)*1),_xlpm.ULT,IF(Entry!$H79="Boy",INDEX(maleQT,AL$22*2+2,$AA79)*1,INDEX(femaleQT,AL$22*2+2,$AA79)*1),_xlpm.time,_xlpm.timeStr*1,IF(AND(LEN(_xlpm.timeStr)=6,LEN(T79)-LEN(_xlpm.timeStr)=2),IF(_xlpm.time&gt;_xlpm.LLT,"Too Slow",IF(_xlpm.time&lt;_xlpm.ULT,"Too Fast","OK")),IF(_xlpm.timeStr="NT","NT","Invalid Format"))))</f>
        <v/>
      </c>
      <c r="AN79" s="12" t="str" cm="1">
        <f t="array" ref="AN79">IF(OR($AA79=0,U79=""),"",_xlfn.LET(_xlpm.timeStr,SUBSTITUTE(U79,".",""),_xlpm.LLT,IF(Entry!$H79="Boy",INDEX(maleQT,AM$22*2+1,$AA79)*1,INDEX(femaleQT,AM$22*2+1,$AA79)*1),_xlpm.ULT,IF(Entry!$H79="Boy",INDEX(maleQT,AM$22*2+2,$AA79)*1,INDEX(femaleQT,AM$22*2+2,$AA79)*1),_xlpm.time,_xlpm.timeStr*1,IF(AND(LEN(_xlpm.timeStr)=6,LEN(U79)-LEN(_xlpm.timeStr)=2),IF(_xlpm.time&gt;_xlpm.LLT,"Too Slow",IF(_xlpm.time&lt;_xlpm.ULT,"Too Fast","OK")),IF(_xlpm.timeStr="NT","NT","Invalid Format"))))</f>
        <v/>
      </c>
      <c r="AO79" s="12" t="str" cm="1">
        <f t="array" ref="AO79">IF(OR($AA79=0,V79=""),"",_xlfn.LET(_xlpm.timeStr,SUBSTITUTE(V79,".",""),_xlpm.LLT,IF(Entry!$H79="Boy",INDEX(maleQT,AN$22*2+1,$AA79)*1,INDEX(femaleQT,AN$22*2+1,$AA79)*1),_xlpm.ULT,IF(Entry!$H79="Boy",INDEX(maleQT,AN$22*2+2,$AA79)*1,INDEX(femaleQT,AN$22*2+2,$AA79)*1),_xlpm.time,_xlpm.timeStr*1,IF(AND(LEN(_xlpm.timeStr)=6,LEN(V79)-LEN(_xlpm.timeStr)=2),IF(_xlpm.time&gt;_xlpm.LLT,"Too Slow",IF(_xlpm.time&lt;_xlpm.ULT,"Too Fast","OK")),IF(_xlpm.timeStr="NT","NT","Invalid Format"))))</f>
        <v/>
      </c>
      <c r="AP79" s="12" t="str" cm="1">
        <f t="array" ref="AP79">IF(OR($AA79=0,W79=""),"",_xlfn.LET(_xlpm.timeStr,SUBSTITUTE(W79,".",""),_xlpm.LLT,IF(Entry!$H79="Boy",INDEX(maleQT,AO$22*2+1,$AA79)*1,INDEX(femaleQT,AO$22*2+1,$AA79)*1),_xlpm.ULT,IF(Entry!$H79="Boy",INDEX(maleQT,AO$22*2+2,$AA79)*1,INDEX(femaleQT,AO$22*2+2,$AA79)*1),_xlpm.time,_xlpm.timeStr*1,IF(AND(LEN(_xlpm.timeStr)=6,LEN(W79)-LEN(_xlpm.timeStr)=2),IF(_xlpm.time&gt;_xlpm.LLT,"Too Slow",IF(_xlpm.time&lt;_xlpm.ULT,"Too Fast","OK")),IF(_xlpm.timeStr="NT","NT","Invalid Format"))))</f>
        <v/>
      </c>
    </row>
    <row r="80" spans="1:42" x14ac:dyDescent="0.55000000000000004">
      <c r="A80" s="22" t="str">
        <f t="shared" si="36"/>
        <v/>
      </c>
      <c r="B80" s="22" t="str">
        <f t="shared" si="40"/>
        <v/>
      </c>
      <c r="C80" s="1"/>
      <c r="D80" s="1"/>
      <c r="E80" s="1"/>
      <c r="F80" s="1"/>
      <c r="G80" s="24"/>
      <c r="H80" s="1"/>
      <c r="I80" s="25"/>
      <c r="J80" s="25"/>
      <c r="K80" s="25"/>
      <c r="L80" s="25"/>
      <c r="M80" s="25"/>
      <c r="N80" s="25"/>
      <c r="O80" s="25"/>
      <c r="P80" s="25"/>
      <c r="Q80" s="25"/>
      <c r="R80" s="25"/>
      <c r="S80" s="25"/>
      <c r="T80" s="25"/>
      <c r="U80" s="25"/>
      <c r="V80" s="25"/>
      <c r="W80" s="25"/>
      <c r="X80" s="12" t="str">
        <f t="shared" si="35"/>
        <v/>
      </c>
      <c r="Y80" s="12" t="str">
        <f t="shared" si="37"/>
        <v/>
      </c>
      <c r="Z80" s="12" t="str">
        <f t="shared" si="38"/>
        <v/>
      </c>
      <c r="AA80" s="12" t="str">
        <f t="shared" si="39"/>
        <v/>
      </c>
      <c r="AB80" s="12" t="str" cm="1">
        <f t="array" ref="AB80">IF(OR($AA80=0,I80=""),"",_xlfn.LET(_xlpm.timeStr,SUBSTITUTE(I80,".",""),_xlpm.LLT,IF(Entry!$H80="Boy",INDEX(maleQT,AA$22*2+1,$AA80)*1,INDEX(femaleQT,AA$22*2+1,$AA80)*1),_xlpm.ULT,IF(Entry!$H80="Boy",INDEX(maleQT,AA$22*2+2,$AA80)*1,INDEX(femaleQT,AA$22*2+2,$AA80)*1),_xlpm.time,_xlpm.timeStr*1,IF(AND(LEN(_xlpm.timeStr)=6,LEN(I80)-LEN(_xlpm.timeStr)=2),IF(_xlpm.time&gt;_xlpm.LLT,"Too Slow",IF(_xlpm.time&lt;_xlpm.ULT,"Too Fast","OK")),IF(_xlpm.timeStr="NT","NT","Invalid Format"))))</f>
        <v/>
      </c>
      <c r="AC80" s="12" t="str" cm="1">
        <f t="array" ref="AC80">IF(OR($AA80=0,J80=""),"",_xlfn.LET(_xlpm.timeStr,SUBSTITUTE(J80,".",""),_xlpm.LLT,IF(Entry!$H80="Boy",INDEX(maleQT,AB$22*2+1,$AA80)*1,INDEX(femaleQT,AB$22*2+1,$AA80)*1),_xlpm.ULT,IF(Entry!$H80="Boy",INDEX(maleQT,AB$22*2+2,$AA80)*1,INDEX(femaleQT,AB$22*2+2,$AA80)*1),_xlpm.time,_xlpm.timeStr*1,IF(AND(LEN(_xlpm.timeStr)=6,LEN(J80)-LEN(_xlpm.timeStr)=2),IF(_xlpm.time&gt;_xlpm.LLT,"Too Slow",IF(_xlpm.time&lt;_xlpm.ULT,"Too Fast","OK")),IF(_xlpm.timeStr="NT","NT","Invalid Format"))))</f>
        <v/>
      </c>
      <c r="AD80" s="12" t="str" cm="1">
        <f t="array" ref="AD80">IF(OR($AA80=0,K80=""),"",_xlfn.LET(_xlpm.timeStr,SUBSTITUTE(K80,".",""),_xlpm.LLT,IF(Entry!$H80="Boy",INDEX(maleQT,AC$22*2+1,$AA80)*1,INDEX(femaleQT,AC$22*2+1,$AA80)*1),_xlpm.ULT,IF(Entry!$H80="Boy",INDEX(maleQT,AC$22*2+2,$AA80)*1,INDEX(femaleQT,AC$22*2+2,$AA80)*1),_xlpm.time,_xlpm.timeStr*1,IF(AND(LEN(_xlpm.timeStr)=6,LEN(K80)-LEN(_xlpm.timeStr)=2),IF(_xlpm.time&gt;_xlpm.LLT,"Too Slow",IF(_xlpm.time&lt;_xlpm.ULT,"Too Fast","OK")),IF(_xlpm.timeStr="NT","NT","Invalid Format"))))</f>
        <v/>
      </c>
      <c r="AE80" s="12" t="str" cm="1">
        <f t="array" ref="AE80">IF(OR($AA80=0,L80=""),"",_xlfn.LET(_xlpm.timeStr,SUBSTITUTE(L80,".",""),_xlpm.LLT,IF(Entry!$H80="Boy",INDEX(maleQT,AD$22*2+1,$AA80)*1,INDEX(femaleQT,AD$22*2+1,$AA80)*1),_xlpm.ULT,IF(Entry!$H80="Boy",INDEX(maleQT,AD$22*2+2,$AA80)*1,INDEX(femaleQT,AD$22*2+2,$AA80)*1),_xlpm.time,_xlpm.timeStr*1,IF(AND(LEN(_xlpm.timeStr)=6,LEN(L80)-LEN(_xlpm.timeStr)=2),IF(_xlpm.time&gt;_xlpm.LLT,"Too Slow",IF(_xlpm.time&lt;_xlpm.ULT,"Too Fast","OK")),IF(_xlpm.timeStr="NT","NT","Invalid Format"))))</f>
        <v/>
      </c>
      <c r="AF80" s="12" t="str" cm="1">
        <f t="array" ref="AF80">IF(OR($AA80=0,M80=""),"",_xlfn.LET(_xlpm.timeStr,SUBSTITUTE(M80,".",""),_xlpm.LLT,IF(Entry!$H80="Boy",INDEX(maleQT,AE$22*2+1,$AA80)*1,INDEX(femaleQT,AE$22*2+1,$AA80)*1),_xlpm.ULT,IF(Entry!$H80="Boy",INDEX(maleQT,AE$22*2+2,$AA80)*1,INDEX(femaleQT,AE$22*2+2,$AA80)*1),_xlpm.time,_xlpm.timeStr*1,IF(AND(LEN(_xlpm.timeStr)=6,LEN(M80)-LEN(_xlpm.timeStr)=2),IF(_xlpm.time&gt;_xlpm.LLT,"Too Slow",IF(_xlpm.time&lt;_xlpm.ULT,"Too Fast","OK")),IF(_xlpm.timeStr="NT","NT","Invalid Format"))))</f>
        <v/>
      </c>
      <c r="AG80" s="12" t="str" cm="1">
        <f t="array" ref="AG80">IF(OR($AA80=0,N80=""),"",_xlfn.LET(_xlpm.timeStr,SUBSTITUTE(N80,".",""),_xlpm.LLT,IF(Entry!$H80="Boy",INDEX(maleQT,AF$22*2+1,$AA80)*1,INDEX(femaleQT,AF$22*2+1,$AA80)*1),_xlpm.ULT,IF(Entry!$H80="Boy",INDEX(maleQT,AF$22*2+2,$AA80)*1,INDEX(femaleQT,AF$22*2+2,$AA80)*1),_xlpm.time,_xlpm.timeStr*1,IF(AND(LEN(_xlpm.timeStr)=6,LEN(N80)-LEN(_xlpm.timeStr)=2),IF(_xlpm.time&gt;_xlpm.LLT,"Too Slow",IF(_xlpm.time&lt;_xlpm.ULT,"Too Fast","OK")),IF(_xlpm.timeStr="NT","NT","Invalid Format"))))</f>
        <v/>
      </c>
      <c r="AH80" s="12" t="str" cm="1">
        <f t="array" ref="AH80">IF(OR($AA80=0,O80=""),"",_xlfn.LET(_xlpm.timeStr,SUBSTITUTE(O80,".",""),_xlpm.LLT,IF(Entry!$H80="Boy",INDEX(maleQT,AG$22*2+1,$AA80)*1,INDEX(femaleQT,AG$22*2+1,$AA80)*1),_xlpm.ULT,IF(Entry!$H80="Boy",INDEX(maleQT,AG$22*2+2,$AA80)*1,INDEX(femaleQT,AG$22*2+2,$AA80)*1),_xlpm.time,_xlpm.timeStr*1,IF(AND(LEN(_xlpm.timeStr)=6,LEN(O80)-LEN(_xlpm.timeStr)=2),IF(_xlpm.time&gt;_xlpm.LLT,"Too Slow",IF(_xlpm.time&lt;_xlpm.ULT,"Too Fast","OK")),IF(_xlpm.timeStr="NT","NT","Invalid Format"))))</f>
        <v/>
      </c>
      <c r="AI80" s="12" t="str" cm="1">
        <f t="array" ref="AI80">IF(OR($AA80=0,P80=""),"",_xlfn.LET(_xlpm.timeStr,SUBSTITUTE(P80,".",""),_xlpm.LLT,IF(Entry!$H80="Boy",INDEX(maleQT,AH$22*2+1,$AA80)*1,INDEX(femaleQT,AH$22*2+1,$AA80)*1),_xlpm.ULT,IF(Entry!$H80="Boy",INDEX(maleQT,AH$22*2+2,$AA80)*1,INDEX(femaleQT,AH$22*2+2,$AA80)*1),_xlpm.time,_xlpm.timeStr*1,IF(AND(LEN(_xlpm.timeStr)=6,LEN(P80)-LEN(_xlpm.timeStr)=2),IF(_xlpm.time&gt;_xlpm.LLT,"Too Slow",IF(_xlpm.time&lt;_xlpm.ULT,"Too Fast","OK")),IF(_xlpm.timeStr="NT","NT","Invalid Format"))))</f>
        <v/>
      </c>
      <c r="AJ80" s="12" t="str" cm="1">
        <f t="array" ref="AJ80">IF(OR($AA80=0,Q80=""),"",_xlfn.LET(_xlpm.timeStr,SUBSTITUTE(Q80,".",""),_xlpm.LLT,IF(Entry!$H80="Boy",INDEX(maleQT,AI$22*2+1,$AA80)*1,INDEX(femaleQT,AI$22*2+1,$AA80)*1),_xlpm.ULT,IF(Entry!$H80="Boy",INDEX(maleQT,AI$22*2+2,$AA80)*1,INDEX(femaleQT,AI$22*2+2,$AA80)*1),_xlpm.time,_xlpm.timeStr*1,IF(AND(LEN(_xlpm.timeStr)=6,LEN(Q80)-LEN(_xlpm.timeStr)=2),IF(_xlpm.time&gt;_xlpm.LLT,"Too Slow",IF(_xlpm.time&lt;_xlpm.ULT,"Too Fast","OK")),IF(_xlpm.timeStr="NT","NT","Invalid Format"))))</f>
        <v/>
      </c>
      <c r="AK80" s="12" t="str" cm="1">
        <f t="array" ref="AK80">IF(OR($AA80=0,R80=""),"",_xlfn.LET(_xlpm.timeStr,SUBSTITUTE(R80,".",""),_xlpm.LLT,IF(Entry!$H80="Boy",INDEX(maleQT,AJ$22*2+1,$AA80)*1,INDEX(femaleQT,AJ$22*2+1,$AA80)*1),_xlpm.ULT,IF(Entry!$H80="Boy",INDEX(maleQT,AJ$22*2+2,$AA80)*1,INDEX(femaleQT,AJ$22*2+2,$AA80)*1),_xlpm.time,_xlpm.timeStr*1,IF(AND(LEN(_xlpm.timeStr)=6,LEN(R80)-LEN(_xlpm.timeStr)=2),IF(_xlpm.time&gt;_xlpm.LLT,"Too Slow",IF(_xlpm.time&lt;_xlpm.ULT,"Too Fast","OK")),IF(_xlpm.timeStr="NT","NT","Invalid Format"))))</f>
        <v/>
      </c>
      <c r="AL80" s="12" t="str" cm="1">
        <f t="array" ref="AL80">IF(OR($AA80=0,S80=""),"",_xlfn.LET(_xlpm.timeStr,SUBSTITUTE(S80,".",""),_xlpm.LLT,IF(Entry!$H80="Boy",INDEX(maleQT,AK$22*2+1,$AA80)*1,INDEX(femaleQT,AK$22*2+1,$AA80)*1),_xlpm.ULT,IF(Entry!$H80="Boy",INDEX(maleQT,AK$22*2+2,$AA80)*1,INDEX(femaleQT,AK$22*2+2,$AA80)*1),_xlpm.time,_xlpm.timeStr*1,IF(AND(LEN(_xlpm.timeStr)=6,LEN(S80)-LEN(_xlpm.timeStr)=2),IF(_xlpm.time&gt;_xlpm.LLT,"Too Slow",IF(_xlpm.time&lt;_xlpm.ULT,"Too Fast","OK")),IF(_xlpm.timeStr="NT","NT","Invalid Format"))))</f>
        <v/>
      </c>
      <c r="AM80" s="12" t="str" cm="1">
        <f t="array" ref="AM80">IF(OR($AA80=0,T80=""),"",_xlfn.LET(_xlpm.timeStr,SUBSTITUTE(T80,".",""),_xlpm.LLT,IF(Entry!$H80="Boy",INDEX(maleQT,AL$22*2+1,$AA80)*1,INDEX(femaleQT,AL$22*2+1,$AA80)*1),_xlpm.ULT,IF(Entry!$H80="Boy",INDEX(maleQT,AL$22*2+2,$AA80)*1,INDEX(femaleQT,AL$22*2+2,$AA80)*1),_xlpm.time,_xlpm.timeStr*1,IF(AND(LEN(_xlpm.timeStr)=6,LEN(T80)-LEN(_xlpm.timeStr)=2),IF(_xlpm.time&gt;_xlpm.LLT,"Too Slow",IF(_xlpm.time&lt;_xlpm.ULT,"Too Fast","OK")),IF(_xlpm.timeStr="NT","NT","Invalid Format"))))</f>
        <v/>
      </c>
      <c r="AN80" s="12" t="str" cm="1">
        <f t="array" ref="AN80">IF(OR($AA80=0,U80=""),"",_xlfn.LET(_xlpm.timeStr,SUBSTITUTE(U80,".",""),_xlpm.LLT,IF(Entry!$H80="Boy",INDEX(maleQT,AM$22*2+1,$AA80)*1,INDEX(femaleQT,AM$22*2+1,$AA80)*1),_xlpm.ULT,IF(Entry!$H80="Boy",INDEX(maleQT,AM$22*2+2,$AA80)*1,INDEX(femaleQT,AM$22*2+2,$AA80)*1),_xlpm.time,_xlpm.timeStr*1,IF(AND(LEN(_xlpm.timeStr)=6,LEN(U80)-LEN(_xlpm.timeStr)=2),IF(_xlpm.time&gt;_xlpm.LLT,"Too Slow",IF(_xlpm.time&lt;_xlpm.ULT,"Too Fast","OK")),IF(_xlpm.timeStr="NT","NT","Invalid Format"))))</f>
        <v/>
      </c>
      <c r="AO80" s="12" t="str" cm="1">
        <f t="array" ref="AO80">IF(OR($AA80=0,V80=""),"",_xlfn.LET(_xlpm.timeStr,SUBSTITUTE(V80,".",""),_xlpm.LLT,IF(Entry!$H80="Boy",INDEX(maleQT,AN$22*2+1,$AA80)*1,INDEX(femaleQT,AN$22*2+1,$AA80)*1),_xlpm.ULT,IF(Entry!$H80="Boy",INDEX(maleQT,AN$22*2+2,$AA80)*1,INDEX(femaleQT,AN$22*2+2,$AA80)*1),_xlpm.time,_xlpm.timeStr*1,IF(AND(LEN(_xlpm.timeStr)=6,LEN(V80)-LEN(_xlpm.timeStr)=2),IF(_xlpm.time&gt;_xlpm.LLT,"Too Slow",IF(_xlpm.time&lt;_xlpm.ULT,"Too Fast","OK")),IF(_xlpm.timeStr="NT","NT","Invalid Format"))))</f>
        <v/>
      </c>
      <c r="AP80" s="12" t="str" cm="1">
        <f t="array" ref="AP80">IF(OR($AA80=0,W80=""),"",_xlfn.LET(_xlpm.timeStr,SUBSTITUTE(W80,".",""),_xlpm.LLT,IF(Entry!$H80="Boy",INDEX(maleQT,AO$22*2+1,$AA80)*1,INDEX(femaleQT,AO$22*2+1,$AA80)*1),_xlpm.ULT,IF(Entry!$H80="Boy",INDEX(maleQT,AO$22*2+2,$AA80)*1,INDEX(femaleQT,AO$22*2+2,$AA80)*1),_xlpm.time,_xlpm.timeStr*1,IF(AND(LEN(_xlpm.timeStr)=6,LEN(W80)-LEN(_xlpm.timeStr)=2),IF(_xlpm.time&gt;_xlpm.LLT,"Too Slow",IF(_xlpm.time&lt;_xlpm.ULT,"Too Fast","OK")),IF(_xlpm.timeStr="NT","NT","Invalid Format"))))</f>
        <v/>
      </c>
    </row>
    <row r="81" spans="1:42" x14ac:dyDescent="0.55000000000000004">
      <c r="A81" s="22" t="str">
        <f t="shared" si="36"/>
        <v/>
      </c>
      <c r="B81" s="22" t="str">
        <f t="shared" si="40"/>
        <v/>
      </c>
      <c r="C81" s="1"/>
      <c r="D81" s="1"/>
      <c r="E81" s="1"/>
      <c r="F81" s="1"/>
      <c r="G81" s="24"/>
      <c r="H81" s="1"/>
      <c r="I81" s="25"/>
      <c r="J81" s="25"/>
      <c r="K81" s="25"/>
      <c r="L81" s="25"/>
      <c r="M81" s="25"/>
      <c r="N81" s="25"/>
      <c r="O81" s="25"/>
      <c r="P81" s="25"/>
      <c r="Q81" s="25"/>
      <c r="R81" s="25"/>
      <c r="S81" s="25"/>
      <c r="T81" s="25"/>
      <c r="U81" s="25"/>
      <c r="V81" s="25"/>
      <c r="W81" s="25"/>
      <c r="X81" s="12" t="str">
        <f t="shared" si="35"/>
        <v/>
      </c>
      <c r="Y81" s="12" t="str">
        <f t="shared" si="37"/>
        <v/>
      </c>
      <c r="Z81" s="12" t="str">
        <f t="shared" si="38"/>
        <v/>
      </c>
      <c r="AA81" s="12" t="str">
        <f t="shared" si="39"/>
        <v/>
      </c>
      <c r="AB81" s="12" t="str" cm="1">
        <f t="array" ref="AB81">IF(OR($AA81=0,I81=""),"",_xlfn.LET(_xlpm.timeStr,SUBSTITUTE(I81,".",""),_xlpm.LLT,IF(Entry!$H81="Boy",INDEX(maleQT,AA$22*2+1,$AA81)*1,INDEX(femaleQT,AA$22*2+1,$AA81)*1),_xlpm.ULT,IF(Entry!$H81="Boy",INDEX(maleQT,AA$22*2+2,$AA81)*1,INDEX(femaleQT,AA$22*2+2,$AA81)*1),_xlpm.time,_xlpm.timeStr*1,IF(AND(LEN(_xlpm.timeStr)=6,LEN(I81)-LEN(_xlpm.timeStr)=2),IF(_xlpm.time&gt;_xlpm.LLT,"Too Slow",IF(_xlpm.time&lt;_xlpm.ULT,"Too Fast","OK")),IF(_xlpm.timeStr="NT","NT","Invalid Format"))))</f>
        <v/>
      </c>
      <c r="AC81" s="12" t="str" cm="1">
        <f t="array" ref="AC81">IF(OR($AA81=0,J81=""),"",_xlfn.LET(_xlpm.timeStr,SUBSTITUTE(J81,".",""),_xlpm.LLT,IF(Entry!$H81="Boy",INDEX(maleQT,AB$22*2+1,$AA81)*1,INDEX(femaleQT,AB$22*2+1,$AA81)*1),_xlpm.ULT,IF(Entry!$H81="Boy",INDEX(maleQT,AB$22*2+2,$AA81)*1,INDEX(femaleQT,AB$22*2+2,$AA81)*1),_xlpm.time,_xlpm.timeStr*1,IF(AND(LEN(_xlpm.timeStr)=6,LEN(J81)-LEN(_xlpm.timeStr)=2),IF(_xlpm.time&gt;_xlpm.LLT,"Too Slow",IF(_xlpm.time&lt;_xlpm.ULT,"Too Fast","OK")),IF(_xlpm.timeStr="NT","NT","Invalid Format"))))</f>
        <v/>
      </c>
      <c r="AD81" s="12" t="str" cm="1">
        <f t="array" ref="AD81">IF(OR($AA81=0,K81=""),"",_xlfn.LET(_xlpm.timeStr,SUBSTITUTE(K81,".",""),_xlpm.LLT,IF(Entry!$H81="Boy",INDEX(maleQT,AC$22*2+1,$AA81)*1,INDEX(femaleQT,AC$22*2+1,$AA81)*1),_xlpm.ULT,IF(Entry!$H81="Boy",INDEX(maleQT,AC$22*2+2,$AA81)*1,INDEX(femaleQT,AC$22*2+2,$AA81)*1),_xlpm.time,_xlpm.timeStr*1,IF(AND(LEN(_xlpm.timeStr)=6,LEN(K81)-LEN(_xlpm.timeStr)=2),IF(_xlpm.time&gt;_xlpm.LLT,"Too Slow",IF(_xlpm.time&lt;_xlpm.ULT,"Too Fast","OK")),IF(_xlpm.timeStr="NT","NT","Invalid Format"))))</f>
        <v/>
      </c>
      <c r="AE81" s="12" t="str" cm="1">
        <f t="array" ref="AE81">IF(OR($AA81=0,L81=""),"",_xlfn.LET(_xlpm.timeStr,SUBSTITUTE(L81,".",""),_xlpm.LLT,IF(Entry!$H81="Boy",INDEX(maleQT,AD$22*2+1,$AA81)*1,INDEX(femaleQT,AD$22*2+1,$AA81)*1),_xlpm.ULT,IF(Entry!$H81="Boy",INDEX(maleQT,AD$22*2+2,$AA81)*1,INDEX(femaleQT,AD$22*2+2,$AA81)*1),_xlpm.time,_xlpm.timeStr*1,IF(AND(LEN(_xlpm.timeStr)=6,LEN(L81)-LEN(_xlpm.timeStr)=2),IF(_xlpm.time&gt;_xlpm.LLT,"Too Slow",IF(_xlpm.time&lt;_xlpm.ULT,"Too Fast","OK")),IF(_xlpm.timeStr="NT","NT","Invalid Format"))))</f>
        <v/>
      </c>
      <c r="AF81" s="12" t="str" cm="1">
        <f t="array" ref="AF81">IF(OR($AA81=0,M81=""),"",_xlfn.LET(_xlpm.timeStr,SUBSTITUTE(M81,".",""),_xlpm.LLT,IF(Entry!$H81="Boy",INDEX(maleQT,AE$22*2+1,$AA81)*1,INDEX(femaleQT,AE$22*2+1,$AA81)*1),_xlpm.ULT,IF(Entry!$H81="Boy",INDEX(maleQT,AE$22*2+2,$AA81)*1,INDEX(femaleQT,AE$22*2+2,$AA81)*1),_xlpm.time,_xlpm.timeStr*1,IF(AND(LEN(_xlpm.timeStr)=6,LEN(M81)-LEN(_xlpm.timeStr)=2),IF(_xlpm.time&gt;_xlpm.LLT,"Too Slow",IF(_xlpm.time&lt;_xlpm.ULT,"Too Fast","OK")),IF(_xlpm.timeStr="NT","NT","Invalid Format"))))</f>
        <v/>
      </c>
      <c r="AG81" s="12" t="str" cm="1">
        <f t="array" ref="AG81">IF(OR($AA81=0,N81=""),"",_xlfn.LET(_xlpm.timeStr,SUBSTITUTE(N81,".",""),_xlpm.LLT,IF(Entry!$H81="Boy",INDEX(maleQT,AF$22*2+1,$AA81)*1,INDEX(femaleQT,AF$22*2+1,$AA81)*1),_xlpm.ULT,IF(Entry!$H81="Boy",INDEX(maleQT,AF$22*2+2,$AA81)*1,INDEX(femaleQT,AF$22*2+2,$AA81)*1),_xlpm.time,_xlpm.timeStr*1,IF(AND(LEN(_xlpm.timeStr)=6,LEN(N81)-LEN(_xlpm.timeStr)=2),IF(_xlpm.time&gt;_xlpm.LLT,"Too Slow",IF(_xlpm.time&lt;_xlpm.ULT,"Too Fast","OK")),IF(_xlpm.timeStr="NT","NT","Invalid Format"))))</f>
        <v/>
      </c>
      <c r="AH81" s="12" t="str" cm="1">
        <f t="array" ref="AH81">IF(OR($AA81=0,O81=""),"",_xlfn.LET(_xlpm.timeStr,SUBSTITUTE(O81,".",""),_xlpm.LLT,IF(Entry!$H81="Boy",INDEX(maleQT,AG$22*2+1,$AA81)*1,INDEX(femaleQT,AG$22*2+1,$AA81)*1),_xlpm.ULT,IF(Entry!$H81="Boy",INDEX(maleQT,AG$22*2+2,$AA81)*1,INDEX(femaleQT,AG$22*2+2,$AA81)*1),_xlpm.time,_xlpm.timeStr*1,IF(AND(LEN(_xlpm.timeStr)=6,LEN(O81)-LEN(_xlpm.timeStr)=2),IF(_xlpm.time&gt;_xlpm.LLT,"Too Slow",IF(_xlpm.time&lt;_xlpm.ULT,"Too Fast","OK")),IF(_xlpm.timeStr="NT","NT","Invalid Format"))))</f>
        <v/>
      </c>
      <c r="AI81" s="12" t="str" cm="1">
        <f t="array" ref="AI81">IF(OR($AA81=0,P81=""),"",_xlfn.LET(_xlpm.timeStr,SUBSTITUTE(P81,".",""),_xlpm.LLT,IF(Entry!$H81="Boy",INDEX(maleQT,AH$22*2+1,$AA81)*1,INDEX(femaleQT,AH$22*2+1,$AA81)*1),_xlpm.ULT,IF(Entry!$H81="Boy",INDEX(maleQT,AH$22*2+2,$AA81)*1,INDEX(femaleQT,AH$22*2+2,$AA81)*1),_xlpm.time,_xlpm.timeStr*1,IF(AND(LEN(_xlpm.timeStr)=6,LEN(P81)-LEN(_xlpm.timeStr)=2),IF(_xlpm.time&gt;_xlpm.LLT,"Too Slow",IF(_xlpm.time&lt;_xlpm.ULT,"Too Fast","OK")),IF(_xlpm.timeStr="NT","NT","Invalid Format"))))</f>
        <v/>
      </c>
      <c r="AJ81" s="12" t="str" cm="1">
        <f t="array" ref="AJ81">IF(OR($AA81=0,Q81=""),"",_xlfn.LET(_xlpm.timeStr,SUBSTITUTE(Q81,".",""),_xlpm.LLT,IF(Entry!$H81="Boy",INDEX(maleQT,AI$22*2+1,$AA81)*1,INDEX(femaleQT,AI$22*2+1,$AA81)*1),_xlpm.ULT,IF(Entry!$H81="Boy",INDEX(maleQT,AI$22*2+2,$AA81)*1,INDEX(femaleQT,AI$22*2+2,$AA81)*1),_xlpm.time,_xlpm.timeStr*1,IF(AND(LEN(_xlpm.timeStr)=6,LEN(Q81)-LEN(_xlpm.timeStr)=2),IF(_xlpm.time&gt;_xlpm.LLT,"Too Slow",IF(_xlpm.time&lt;_xlpm.ULT,"Too Fast","OK")),IF(_xlpm.timeStr="NT","NT","Invalid Format"))))</f>
        <v/>
      </c>
      <c r="AK81" s="12" t="str" cm="1">
        <f t="array" ref="AK81">IF(OR($AA81=0,R81=""),"",_xlfn.LET(_xlpm.timeStr,SUBSTITUTE(R81,".",""),_xlpm.LLT,IF(Entry!$H81="Boy",INDEX(maleQT,AJ$22*2+1,$AA81)*1,INDEX(femaleQT,AJ$22*2+1,$AA81)*1),_xlpm.ULT,IF(Entry!$H81="Boy",INDEX(maleQT,AJ$22*2+2,$AA81)*1,INDEX(femaleQT,AJ$22*2+2,$AA81)*1),_xlpm.time,_xlpm.timeStr*1,IF(AND(LEN(_xlpm.timeStr)=6,LEN(R81)-LEN(_xlpm.timeStr)=2),IF(_xlpm.time&gt;_xlpm.LLT,"Too Slow",IF(_xlpm.time&lt;_xlpm.ULT,"Too Fast","OK")),IF(_xlpm.timeStr="NT","NT","Invalid Format"))))</f>
        <v/>
      </c>
      <c r="AL81" s="12" t="str" cm="1">
        <f t="array" ref="AL81">IF(OR($AA81=0,S81=""),"",_xlfn.LET(_xlpm.timeStr,SUBSTITUTE(S81,".",""),_xlpm.LLT,IF(Entry!$H81="Boy",INDEX(maleQT,AK$22*2+1,$AA81)*1,INDEX(femaleQT,AK$22*2+1,$AA81)*1),_xlpm.ULT,IF(Entry!$H81="Boy",INDEX(maleQT,AK$22*2+2,$AA81)*1,INDEX(femaleQT,AK$22*2+2,$AA81)*1),_xlpm.time,_xlpm.timeStr*1,IF(AND(LEN(_xlpm.timeStr)=6,LEN(S81)-LEN(_xlpm.timeStr)=2),IF(_xlpm.time&gt;_xlpm.LLT,"Too Slow",IF(_xlpm.time&lt;_xlpm.ULT,"Too Fast","OK")),IF(_xlpm.timeStr="NT","NT","Invalid Format"))))</f>
        <v/>
      </c>
      <c r="AM81" s="12" t="str" cm="1">
        <f t="array" ref="AM81">IF(OR($AA81=0,T81=""),"",_xlfn.LET(_xlpm.timeStr,SUBSTITUTE(T81,".",""),_xlpm.LLT,IF(Entry!$H81="Boy",INDEX(maleQT,AL$22*2+1,$AA81)*1,INDEX(femaleQT,AL$22*2+1,$AA81)*1),_xlpm.ULT,IF(Entry!$H81="Boy",INDEX(maleQT,AL$22*2+2,$AA81)*1,INDEX(femaleQT,AL$22*2+2,$AA81)*1),_xlpm.time,_xlpm.timeStr*1,IF(AND(LEN(_xlpm.timeStr)=6,LEN(T81)-LEN(_xlpm.timeStr)=2),IF(_xlpm.time&gt;_xlpm.LLT,"Too Slow",IF(_xlpm.time&lt;_xlpm.ULT,"Too Fast","OK")),IF(_xlpm.timeStr="NT","NT","Invalid Format"))))</f>
        <v/>
      </c>
      <c r="AN81" s="12" t="str" cm="1">
        <f t="array" ref="AN81">IF(OR($AA81=0,U81=""),"",_xlfn.LET(_xlpm.timeStr,SUBSTITUTE(U81,".",""),_xlpm.LLT,IF(Entry!$H81="Boy",INDEX(maleQT,AM$22*2+1,$AA81)*1,INDEX(femaleQT,AM$22*2+1,$AA81)*1),_xlpm.ULT,IF(Entry!$H81="Boy",INDEX(maleQT,AM$22*2+2,$AA81)*1,INDEX(femaleQT,AM$22*2+2,$AA81)*1),_xlpm.time,_xlpm.timeStr*1,IF(AND(LEN(_xlpm.timeStr)=6,LEN(U81)-LEN(_xlpm.timeStr)=2),IF(_xlpm.time&gt;_xlpm.LLT,"Too Slow",IF(_xlpm.time&lt;_xlpm.ULT,"Too Fast","OK")),IF(_xlpm.timeStr="NT","NT","Invalid Format"))))</f>
        <v/>
      </c>
      <c r="AO81" s="12" t="str" cm="1">
        <f t="array" ref="AO81">IF(OR($AA81=0,V81=""),"",_xlfn.LET(_xlpm.timeStr,SUBSTITUTE(V81,".",""),_xlpm.LLT,IF(Entry!$H81="Boy",INDEX(maleQT,AN$22*2+1,$AA81)*1,INDEX(femaleQT,AN$22*2+1,$AA81)*1),_xlpm.ULT,IF(Entry!$H81="Boy",INDEX(maleQT,AN$22*2+2,$AA81)*1,INDEX(femaleQT,AN$22*2+2,$AA81)*1),_xlpm.time,_xlpm.timeStr*1,IF(AND(LEN(_xlpm.timeStr)=6,LEN(V81)-LEN(_xlpm.timeStr)=2),IF(_xlpm.time&gt;_xlpm.LLT,"Too Slow",IF(_xlpm.time&lt;_xlpm.ULT,"Too Fast","OK")),IF(_xlpm.timeStr="NT","NT","Invalid Format"))))</f>
        <v/>
      </c>
      <c r="AP81" s="12" t="str" cm="1">
        <f t="array" ref="AP81">IF(OR($AA81=0,W81=""),"",_xlfn.LET(_xlpm.timeStr,SUBSTITUTE(W81,".",""),_xlpm.LLT,IF(Entry!$H81="Boy",INDEX(maleQT,AO$22*2+1,$AA81)*1,INDEX(femaleQT,AO$22*2+1,$AA81)*1),_xlpm.ULT,IF(Entry!$H81="Boy",INDEX(maleQT,AO$22*2+2,$AA81)*1,INDEX(femaleQT,AO$22*2+2,$AA81)*1),_xlpm.time,_xlpm.timeStr*1,IF(AND(LEN(_xlpm.timeStr)=6,LEN(W81)-LEN(_xlpm.timeStr)=2),IF(_xlpm.time&gt;_xlpm.LLT,"Too Slow",IF(_xlpm.time&lt;_xlpm.ULT,"Too Fast","OK")),IF(_xlpm.timeStr="NT","NT","Invalid Format"))))</f>
        <v/>
      </c>
    </row>
    <row r="82" spans="1:42" x14ac:dyDescent="0.55000000000000004">
      <c r="A82" s="22" t="str">
        <f t="shared" si="36"/>
        <v/>
      </c>
      <c r="B82" s="22" t="str">
        <f t="shared" si="40"/>
        <v/>
      </c>
      <c r="C82" s="1"/>
      <c r="D82" s="1"/>
      <c r="E82" s="1"/>
      <c r="F82" s="1"/>
      <c r="G82" s="24"/>
      <c r="H82" s="1"/>
      <c r="I82" s="25"/>
      <c r="J82" s="25"/>
      <c r="K82" s="25"/>
      <c r="L82" s="25"/>
      <c r="M82" s="25"/>
      <c r="N82" s="25"/>
      <c r="O82" s="25"/>
      <c r="P82" s="25"/>
      <c r="Q82" s="25"/>
      <c r="R82" s="25"/>
      <c r="S82" s="25"/>
      <c r="T82" s="25"/>
      <c r="U82" s="25"/>
      <c r="V82" s="25"/>
      <c r="W82" s="25"/>
      <c r="X82" s="12" t="str">
        <f t="shared" si="35"/>
        <v/>
      </c>
      <c r="Y82" s="12" t="str">
        <f t="shared" si="37"/>
        <v/>
      </c>
      <c r="Z82" s="12" t="str">
        <f t="shared" si="38"/>
        <v/>
      </c>
      <c r="AA82" s="12" t="str">
        <f t="shared" si="39"/>
        <v/>
      </c>
      <c r="AB82" s="12" t="str" cm="1">
        <f t="array" ref="AB82">IF(OR($AA82=0,I82=""),"",_xlfn.LET(_xlpm.timeStr,SUBSTITUTE(I82,".",""),_xlpm.LLT,IF(Entry!$H82="Boy",INDEX(maleQT,AA$22*2+1,$AA82)*1,INDEX(femaleQT,AA$22*2+1,$AA82)*1),_xlpm.ULT,IF(Entry!$H82="Boy",INDEX(maleQT,AA$22*2+2,$AA82)*1,INDEX(femaleQT,AA$22*2+2,$AA82)*1),_xlpm.time,_xlpm.timeStr*1,IF(AND(LEN(_xlpm.timeStr)=6,LEN(I82)-LEN(_xlpm.timeStr)=2),IF(_xlpm.time&gt;_xlpm.LLT,"Too Slow",IF(_xlpm.time&lt;_xlpm.ULT,"Too Fast","OK")),IF(_xlpm.timeStr="NT","NT","Invalid Format"))))</f>
        <v/>
      </c>
      <c r="AC82" s="12" t="str" cm="1">
        <f t="array" ref="AC82">IF(OR($AA82=0,J82=""),"",_xlfn.LET(_xlpm.timeStr,SUBSTITUTE(J82,".",""),_xlpm.LLT,IF(Entry!$H82="Boy",INDEX(maleQT,AB$22*2+1,$AA82)*1,INDEX(femaleQT,AB$22*2+1,$AA82)*1),_xlpm.ULT,IF(Entry!$H82="Boy",INDEX(maleQT,AB$22*2+2,$AA82)*1,INDEX(femaleQT,AB$22*2+2,$AA82)*1),_xlpm.time,_xlpm.timeStr*1,IF(AND(LEN(_xlpm.timeStr)=6,LEN(J82)-LEN(_xlpm.timeStr)=2),IF(_xlpm.time&gt;_xlpm.LLT,"Too Slow",IF(_xlpm.time&lt;_xlpm.ULT,"Too Fast","OK")),IF(_xlpm.timeStr="NT","NT","Invalid Format"))))</f>
        <v/>
      </c>
      <c r="AD82" s="12" t="str" cm="1">
        <f t="array" ref="AD82">IF(OR($AA82=0,K82=""),"",_xlfn.LET(_xlpm.timeStr,SUBSTITUTE(K82,".",""),_xlpm.LLT,IF(Entry!$H82="Boy",INDEX(maleQT,AC$22*2+1,$AA82)*1,INDEX(femaleQT,AC$22*2+1,$AA82)*1),_xlpm.ULT,IF(Entry!$H82="Boy",INDEX(maleQT,AC$22*2+2,$AA82)*1,INDEX(femaleQT,AC$22*2+2,$AA82)*1),_xlpm.time,_xlpm.timeStr*1,IF(AND(LEN(_xlpm.timeStr)=6,LEN(K82)-LEN(_xlpm.timeStr)=2),IF(_xlpm.time&gt;_xlpm.LLT,"Too Slow",IF(_xlpm.time&lt;_xlpm.ULT,"Too Fast","OK")),IF(_xlpm.timeStr="NT","NT","Invalid Format"))))</f>
        <v/>
      </c>
      <c r="AE82" s="12" t="str" cm="1">
        <f t="array" ref="AE82">IF(OR($AA82=0,L82=""),"",_xlfn.LET(_xlpm.timeStr,SUBSTITUTE(L82,".",""),_xlpm.LLT,IF(Entry!$H82="Boy",INDEX(maleQT,AD$22*2+1,$AA82)*1,INDEX(femaleQT,AD$22*2+1,$AA82)*1),_xlpm.ULT,IF(Entry!$H82="Boy",INDEX(maleQT,AD$22*2+2,$AA82)*1,INDEX(femaleQT,AD$22*2+2,$AA82)*1),_xlpm.time,_xlpm.timeStr*1,IF(AND(LEN(_xlpm.timeStr)=6,LEN(L82)-LEN(_xlpm.timeStr)=2),IF(_xlpm.time&gt;_xlpm.LLT,"Too Slow",IF(_xlpm.time&lt;_xlpm.ULT,"Too Fast","OK")),IF(_xlpm.timeStr="NT","NT","Invalid Format"))))</f>
        <v/>
      </c>
      <c r="AF82" s="12" t="str" cm="1">
        <f t="array" ref="AF82">IF(OR($AA82=0,M82=""),"",_xlfn.LET(_xlpm.timeStr,SUBSTITUTE(M82,".",""),_xlpm.LLT,IF(Entry!$H82="Boy",INDEX(maleQT,AE$22*2+1,$AA82)*1,INDEX(femaleQT,AE$22*2+1,$AA82)*1),_xlpm.ULT,IF(Entry!$H82="Boy",INDEX(maleQT,AE$22*2+2,$AA82)*1,INDEX(femaleQT,AE$22*2+2,$AA82)*1),_xlpm.time,_xlpm.timeStr*1,IF(AND(LEN(_xlpm.timeStr)=6,LEN(M82)-LEN(_xlpm.timeStr)=2),IF(_xlpm.time&gt;_xlpm.LLT,"Too Slow",IF(_xlpm.time&lt;_xlpm.ULT,"Too Fast","OK")),IF(_xlpm.timeStr="NT","NT","Invalid Format"))))</f>
        <v/>
      </c>
      <c r="AG82" s="12" t="str" cm="1">
        <f t="array" ref="AG82">IF(OR($AA82=0,N82=""),"",_xlfn.LET(_xlpm.timeStr,SUBSTITUTE(N82,".",""),_xlpm.LLT,IF(Entry!$H82="Boy",INDEX(maleQT,AF$22*2+1,$AA82)*1,INDEX(femaleQT,AF$22*2+1,$AA82)*1),_xlpm.ULT,IF(Entry!$H82="Boy",INDEX(maleQT,AF$22*2+2,$AA82)*1,INDEX(femaleQT,AF$22*2+2,$AA82)*1),_xlpm.time,_xlpm.timeStr*1,IF(AND(LEN(_xlpm.timeStr)=6,LEN(N82)-LEN(_xlpm.timeStr)=2),IF(_xlpm.time&gt;_xlpm.LLT,"Too Slow",IF(_xlpm.time&lt;_xlpm.ULT,"Too Fast","OK")),IF(_xlpm.timeStr="NT","NT","Invalid Format"))))</f>
        <v/>
      </c>
      <c r="AH82" s="12" t="str" cm="1">
        <f t="array" ref="AH82">IF(OR($AA82=0,O82=""),"",_xlfn.LET(_xlpm.timeStr,SUBSTITUTE(O82,".",""),_xlpm.LLT,IF(Entry!$H82="Boy",INDEX(maleQT,AG$22*2+1,$AA82)*1,INDEX(femaleQT,AG$22*2+1,$AA82)*1),_xlpm.ULT,IF(Entry!$H82="Boy",INDEX(maleQT,AG$22*2+2,$AA82)*1,INDEX(femaleQT,AG$22*2+2,$AA82)*1),_xlpm.time,_xlpm.timeStr*1,IF(AND(LEN(_xlpm.timeStr)=6,LEN(O82)-LEN(_xlpm.timeStr)=2),IF(_xlpm.time&gt;_xlpm.LLT,"Too Slow",IF(_xlpm.time&lt;_xlpm.ULT,"Too Fast","OK")),IF(_xlpm.timeStr="NT","NT","Invalid Format"))))</f>
        <v/>
      </c>
      <c r="AI82" s="12" t="str" cm="1">
        <f t="array" ref="AI82">IF(OR($AA82=0,P82=""),"",_xlfn.LET(_xlpm.timeStr,SUBSTITUTE(P82,".",""),_xlpm.LLT,IF(Entry!$H82="Boy",INDEX(maleQT,AH$22*2+1,$AA82)*1,INDEX(femaleQT,AH$22*2+1,$AA82)*1),_xlpm.ULT,IF(Entry!$H82="Boy",INDEX(maleQT,AH$22*2+2,$AA82)*1,INDEX(femaleQT,AH$22*2+2,$AA82)*1),_xlpm.time,_xlpm.timeStr*1,IF(AND(LEN(_xlpm.timeStr)=6,LEN(P82)-LEN(_xlpm.timeStr)=2),IF(_xlpm.time&gt;_xlpm.LLT,"Too Slow",IF(_xlpm.time&lt;_xlpm.ULT,"Too Fast","OK")),IF(_xlpm.timeStr="NT","NT","Invalid Format"))))</f>
        <v/>
      </c>
      <c r="AJ82" s="12" t="str" cm="1">
        <f t="array" ref="AJ82">IF(OR($AA82=0,Q82=""),"",_xlfn.LET(_xlpm.timeStr,SUBSTITUTE(Q82,".",""),_xlpm.LLT,IF(Entry!$H82="Boy",INDEX(maleQT,AI$22*2+1,$AA82)*1,INDEX(femaleQT,AI$22*2+1,$AA82)*1),_xlpm.ULT,IF(Entry!$H82="Boy",INDEX(maleQT,AI$22*2+2,$AA82)*1,INDEX(femaleQT,AI$22*2+2,$AA82)*1),_xlpm.time,_xlpm.timeStr*1,IF(AND(LEN(_xlpm.timeStr)=6,LEN(Q82)-LEN(_xlpm.timeStr)=2),IF(_xlpm.time&gt;_xlpm.LLT,"Too Slow",IF(_xlpm.time&lt;_xlpm.ULT,"Too Fast","OK")),IF(_xlpm.timeStr="NT","NT","Invalid Format"))))</f>
        <v/>
      </c>
      <c r="AK82" s="12" t="str" cm="1">
        <f t="array" ref="AK82">IF(OR($AA82=0,R82=""),"",_xlfn.LET(_xlpm.timeStr,SUBSTITUTE(R82,".",""),_xlpm.LLT,IF(Entry!$H82="Boy",INDEX(maleQT,AJ$22*2+1,$AA82)*1,INDEX(femaleQT,AJ$22*2+1,$AA82)*1),_xlpm.ULT,IF(Entry!$H82="Boy",INDEX(maleQT,AJ$22*2+2,$AA82)*1,INDEX(femaleQT,AJ$22*2+2,$AA82)*1),_xlpm.time,_xlpm.timeStr*1,IF(AND(LEN(_xlpm.timeStr)=6,LEN(R82)-LEN(_xlpm.timeStr)=2),IF(_xlpm.time&gt;_xlpm.LLT,"Too Slow",IF(_xlpm.time&lt;_xlpm.ULT,"Too Fast","OK")),IF(_xlpm.timeStr="NT","NT","Invalid Format"))))</f>
        <v/>
      </c>
      <c r="AL82" s="12" t="str" cm="1">
        <f t="array" ref="AL82">IF(OR($AA82=0,S82=""),"",_xlfn.LET(_xlpm.timeStr,SUBSTITUTE(S82,".",""),_xlpm.LLT,IF(Entry!$H82="Boy",INDEX(maleQT,AK$22*2+1,$AA82)*1,INDEX(femaleQT,AK$22*2+1,$AA82)*1),_xlpm.ULT,IF(Entry!$H82="Boy",INDEX(maleQT,AK$22*2+2,$AA82)*1,INDEX(femaleQT,AK$22*2+2,$AA82)*1),_xlpm.time,_xlpm.timeStr*1,IF(AND(LEN(_xlpm.timeStr)=6,LEN(S82)-LEN(_xlpm.timeStr)=2),IF(_xlpm.time&gt;_xlpm.LLT,"Too Slow",IF(_xlpm.time&lt;_xlpm.ULT,"Too Fast","OK")),IF(_xlpm.timeStr="NT","NT","Invalid Format"))))</f>
        <v/>
      </c>
      <c r="AM82" s="12" t="str" cm="1">
        <f t="array" ref="AM82">IF(OR($AA82=0,T82=""),"",_xlfn.LET(_xlpm.timeStr,SUBSTITUTE(T82,".",""),_xlpm.LLT,IF(Entry!$H82="Boy",INDEX(maleQT,AL$22*2+1,$AA82)*1,INDEX(femaleQT,AL$22*2+1,$AA82)*1),_xlpm.ULT,IF(Entry!$H82="Boy",INDEX(maleQT,AL$22*2+2,$AA82)*1,INDEX(femaleQT,AL$22*2+2,$AA82)*1),_xlpm.time,_xlpm.timeStr*1,IF(AND(LEN(_xlpm.timeStr)=6,LEN(T82)-LEN(_xlpm.timeStr)=2),IF(_xlpm.time&gt;_xlpm.LLT,"Too Slow",IF(_xlpm.time&lt;_xlpm.ULT,"Too Fast","OK")),IF(_xlpm.timeStr="NT","NT","Invalid Format"))))</f>
        <v/>
      </c>
      <c r="AN82" s="12" t="str" cm="1">
        <f t="array" ref="AN82">IF(OR($AA82=0,U82=""),"",_xlfn.LET(_xlpm.timeStr,SUBSTITUTE(U82,".",""),_xlpm.LLT,IF(Entry!$H82="Boy",INDEX(maleQT,AM$22*2+1,$AA82)*1,INDEX(femaleQT,AM$22*2+1,$AA82)*1),_xlpm.ULT,IF(Entry!$H82="Boy",INDEX(maleQT,AM$22*2+2,$AA82)*1,INDEX(femaleQT,AM$22*2+2,$AA82)*1),_xlpm.time,_xlpm.timeStr*1,IF(AND(LEN(_xlpm.timeStr)=6,LEN(U82)-LEN(_xlpm.timeStr)=2),IF(_xlpm.time&gt;_xlpm.LLT,"Too Slow",IF(_xlpm.time&lt;_xlpm.ULT,"Too Fast","OK")),IF(_xlpm.timeStr="NT","NT","Invalid Format"))))</f>
        <v/>
      </c>
      <c r="AO82" s="12" t="str" cm="1">
        <f t="array" ref="AO82">IF(OR($AA82=0,V82=""),"",_xlfn.LET(_xlpm.timeStr,SUBSTITUTE(V82,".",""),_xlpm.LLT,IF(Entry!$H82="Boy",INDEX(maleQT,AN$22*2+1,$AA82)*1,INDEX(femaleQT,AN$22*2+1,$AA82)*1),_xlpm.ULT,IF(Entry!$H82="Boy",INDEX(maleQT,AN$22*2+2,$AA82)*1,INDEX(femaleQT,AN$22*2+2,$AA82)*1),_xlpm.time,_xlpm.timeStr*1,IF(AND(LEN(_xlpm.timeStr)=6,LEN(V82)-LEN(_xlpm.timeStr)=2),IF(_xlpm.time&gt;_xlpm.LLT,"Too Slow",IF(_xlpm.time&lt;_xlpm.ULT,"Too Fast","OK")),IF(_xlpm.timeStr="NT","NT","Invalid Format"))))</f>
        <v/>
      </c>
      <c r="AP82" s="12" t="str" cm="1">
        <f t="array" ref="AP82">IF(OR($AA82=0,W82=""),"",_xlfn.LET(_xlpm.timeStr,SUBSTITUTE(W82,".",""),_xlpm.LLT,IF(Entry!$H82="Boy",INDEX(maleQT,AO$22*2+1,$AA82)*1,INDEX(femaleQT,AO$22*2+1,$AA82)*1),_xlpm.ULT,IF(Entry!$H82="Boy",INDEX(maleQT,AO$22*2+2,$AA82)*1,INDEX(femaleQT,AO$22*2+2,$AA82)*1),_xlpm.time,_xlpm.timeStr*1,IF(AND(LEN(_xlpm.timeStr)=6,LEN(W82)-LEN(_xlpm.timeStr)=2),IF(_xlpm.time&gt;_xlpm.LLT,"Too Slow",IF(_xlpm.time&lt;_xlpm.ULT,"Too Fast","OK")),IF(_xlpm.timeStr="NT","NT","Invalid Format"))))</f>
        <v/>
      </c>
    </row>
    <row r="83" spans="1:42" x14ac:dyDescent="0.55000000000000004">
      <c r="A83" s="22" t="str">
        <f t="shared" si="36"/>
        <v/>
      </c>
      <c r="B83" s="22" t="str">
        <f t="shared" si="40"/>
        <v/>
      </c>
      <c r="C83" s="1"/>
      <c r="D83" s="1"/>
      <c r="E83" s="1"/>
      <c r="F83" s="1"/>
      <c r="G83" s="24"/>
      <c r="H83" s="1"/>
      <c r="I83" s="25"/>
      <c r="J83" s="25"/>
      <c r="K83" s="25"/>
      <c r="L83" s="25"/>
      <c r="M83" s="25"/>
      <c r="N83" s="25"/>
      <c r="O83" s="25"/>
      <c r="P83" s="25"/>
      <c r="Q83" s="25"/>
      <c r="R83" s="25"/>
      <c r="S83" s="25"/>
      <c r="T83" s="25"/>
      <c r="U83" s="25"/>
      <c r="V83" s="25"/>
      <c r="W83" s="25"/>
      <c r="X83" s="12" t="str">
        <f t="shared" si="35"/>
        <v/>
      </c>
      <c r="Y83" s="12" t="str">
        <f t="shared" si="37"/>
        <v/>
      </c>
      <c r="Z83" s="12" t="str">
        <f t="shared" si="38"/>
        <v/>
      </c>
      <c r="AA83" s="12" t="str">
        <f t="shared" si="39"/>
        <v/>
      </c>
      <c r="AB83" s="12" t="str" cm="1">
        <f t="array" ref="AB83">IF(OR($AA83=0,I83=""),"",_xlfn.LET(_xlpm.timeStr,SUBSTITUTE(I83,".",""),_xlpm.LLT,IF(Entry!$H83="Boy",INDEX(maleQT,AA$22*2+1,$AA83)*1,INDEX(femaleQT,AA$22*2+1,$AA83)*1),_xlpm.ULT,IF(Entry!$H83="Boy",INDEX(maleQT,AA$22*2+2,$AA83)*1,INDEX(femaleQT,AA$22*2+2,$AA83)*1),_xlpm.time,_xlpm.timeStr*1,IF(AND(LEN(_xlpm.timeStr)=6,LEN(I83)-LEN(_xlpm.timeStr)=2),IF(_xlpm.time&gt;_xlpm.LLT,"Too Slow",IF(_xlpm.time&lt;_xlpm.ULT,"Too Fast","OK")),IF(_xlpm.timeStr="NT","NT","Invalid Format"))))</f>
        <v/>
      </c>
      <c r="AC83" s="12" t="str" cm="1">
        <f t="array" ref="AC83">IF(OR($AA83=0,J83=""),"",_xlfn.LET(_xlpm.timeStr,SUBSTITUTE(J83,".",""),_xlpm.LLT,IF(Entry!$H83="Boy",INDEX(maleQT,AB$22*2+1,$AA83)*1,INDEX(femaleQT,AB$22*2+1,$AA83)*1),_xlpm.ULT,IF(Entry!$H83="Boy",INDEX(maleQT,AB$22*2+2,$AA83)*1,INDEX(femaleQT,AB$22*2+2,$AA83)*1),_xlpm.time,_xlpm.timeStr*1,IF(AND(LEN(_xlpm.timeStr)=6,LEN(J83)-LEN(_xlpm.timeStr)=2),IF(_xlpm.time&gt;_xlpm.LLT,"Too Slow",IF(_xlpm.time&lt;_xlpm.ULT,"Too Fast","OK")),IF(_xlpm.timeStr="NT","NT","Invalid Format"))))</f>
        <v/>
      </c>
      <c r="AD83" s="12" t="str" cm="1">
        <f t="array" ref="AD83">IF(OR($AA83=0,K83=""),"",_xlfn.LET(_xlpm.timeStr,SUBSTITUTE(K83,".",""),_xlpm.LLT,IF(Entry!$H83="Boy",INDEX(maleQT,AC$22*2+1,$AA83)*1,INDEX(femaleQT,AC$22*2+1,$AA83)*1),_xlpm.ULT,IF(Entry!$H83="Boy",INDEX(maleQT,AC$22*2+2,$AA83)*1,INDEX(femaleQT,AC$22*2+2,$AA83)*1),_xlpm.time,_xlpm.timeStr*1,IF(AND(LEN(_xlpm.timeStr)=6,LEN(K83)-LEN(_xlpm.timeStr)=2),IF(_xlpm.time&gt;_xlpm.LLT,"Too Slow",IF(_xlpm.time&lt;_xlpm.ULT,"Too Fast","OK")),IF(_xlpm.timeStr="NT","NT","Invalid Format"))))</f>
        <v/>
      </c>
      <c r="AE83" s="12" t="str" cm="1">
        <f t="array" ref="AE83">IF(OR($AA83=0,L83=""),"",_xlfn.LET(_xlpm.timeStr,SUBSTITUTE(L83,".",""),_xlpm.LLT,IF(Entry!$H83="Boy",INDEX(maleQT,AD$22*2+1,$AA83)*1,INDEX(femaleQT,AD$22*2+1,$AA83)*1),_xlpm.ULT,IF(Entry!$H83="Boy",INDEX(maleQT,AD$22*2+2,$AA83)*1,INDEX(femaleQT,AD$22*2+2,$AA83)*1),_xlpm.time,_xlpm.timeStr*1,IF(AND(LEN(_xlpm.timeStr)=6,LEN(L83)-LEN(_xlpm.timeStr)=2),IF(_xlpm.time&gt;_xlpm.LLT,"Too Slow",IF(_xlpm.time&lt;_xlpm.ULT,"Too Fast","OK")),IF(_xlpm.timeStr="NT","NT","Invalid Format"))))</f>
        <v/>
      </c>
      <c r="AF83" s="12" t="str" cm="1">
        <f t="array" ref="AF83">IF(OR($AA83=0,M83=""),"",_xlfn.LET(_xlpm.timeStr,SUBSTITUTE(M83,".",""),_xlpm.LLT,IF(Entry!$H83="Boy",INDEX(maleQT,AE$22*2+1,$AA83)*1,INDEX(femaleQT,AE$22*2+1,$AA83)*1),_xlpm.ULT,IF(Entry!$H83="Boy",INDEX(maleQT,AE$22*2+2,$AA83)*1,INDEX(femaleQT,AE$22*2+2,$AA83)*1),_xlpm.time,_xlpm.timeStr*1,IF(AND(LEN(_xlpm.timeStr)=6,LEN(M83)-LEN(_xlpm.timeStr)=2),IF(_xlpm.time&gt;_xlpm.LLT,"Too Slow",IF(_xlpm.time&lt;_xlpm.ULT,"Too Fast","OK")),IF(_xlpm.timeStr="NT","NT","Invalid Format"))))</f>
        <v/>
      </c>
      <c r="AG83" s="12" t="str" cm="1">
        <f t="array" ref="AG83">IF(OR($AA83=0,N83=""),"",_xlfn.LET(_xlpm.timeStr,SUBSTITUTE(N83,".",""),_xlpm.LLT,IF(Entry!$H83="Boy",INDEX(maleQT,AF$22*2+1,$AA83)*1,INDEX(femaleQT,AF$22*2+1,$AA83)*1),_xlpm.ULT,IF(Entry!$H83="Boy",INDEX(maleQT,AF$22*2+2,$AA83)*1,INDEX(femaleQT,AF$22*2+2,$AA83)*1),_xlpm.time,_xlpm.timeStr*1,IF(AND(LEN(_xlpm.timeStr)=6,LEN(N83)-LEN(_xlpm.timeStr)=2),IF(_xlpm.time&gt;_xlpm.LLT,"Too Slow",IF(_xlpm.time&lt;_xlpm.ULT,"Too Fast","OK")),IF(_xlpm.timeStr="NT","NT","Invalid Format"))))</f>
        <v/>
      </c>
      <c r="AH83" s="12" t="str" cm="1">
        <f t="array" ref="AH83">IF(OR($AA83=0,O83=""),"",_xlfn.LET(_xlpm.timeStr,SUBSTITUTE(O83,".",""),_xlpm.LLT,IF(Entry!$H83="Boy",INDEX(maleQT,AG$22*2+1,$AA83)*1,INDEX(femaleQT,AG$22*2+1,$AA83)*1),_xlpm.ULT,IF(Entry!$H83="Boy",INDEX(maleQT,AG$22*2+2,$AA83)*1,INDEX(femaleQT,AG$22*2+2,$AA83)*1),_xlpm.time,_xlpm.timeStr*1,IF(AND(LEN(_xlpm.timeStr)=6,LEN(O83)-LEN(_xlpm.timeStr)=2),IF(_xlpm.time&gt;_xlpm.LLT,"Too Slow",IF(_xlpm.time&lt;_xlpm.ULT,"Too Fast","OK")),IF(_xlpm.timeStr="NT","NT","Invalid Format"))))</f>
        <v/>
      </c>
      <c r="AI83" s="12" t="str" cm="1">
        <f t="array" ref="AI83">IF(OR($AA83=0,P83=""),"",_xlfn.LET(_xlpm.timeStr,SUBSTITUTE(P83,".",""),_xlpm.LLT,IF(Entry!$H83="Boy",INDEX(maleQT,AH$22*2+1,$AA83)*1,INDEX(femaleQT,AH$22*2+1,$AA83)*1),_xlpm.ULT,IF(Entry!$H83="Boy",INDEX(maleQT,AH$22*2+2,$AA83)*1,INDEX(femaleQT,AH$22*2+2,$AA83)*1),_xlpm.time,_xlpm.timeStr*1,IF(AND(LEN(_xlpm.timeStr)=6,LEN(P83)-LEN(_xlpm.timeStr)=2),IF(_xlpm.time&gt;_xlpm.LLT,"Too Slow",IF(_xlpm.time&lt;_xlpm.ULT,"Too Fast","OK")),IF(_xlpm.timeStr="NT","NT","Invalid Format"))))</f>
        <v/>
      </c>
      <c r="AJ83" s="12" t="str" cm="1">
        <f t="array" ref="AJ83">IF(OR($AA83=0,Q83=""),"",_xlfn.LET(_xlpm.timeStr,SUBSTITUTE(Q83,".",""),_xlpm.LLT,IF(Entry!$H83="Boy",INDEX(maleQT,AI$22*2+1,$AA83)*1,INDEX(femaleQT,AI$22*2+1,$AA83)*1),_xlpm.ULT,IF(Entry!$H83="Boy",INDEX(maleQT,AI$22*2+2,$AA83)*1,INDEX(femaleQT,AI$22*2+2,$AA83)*1),_xlpm.time,_xlpm.timeStr*1,IF(AND(LEN(_xlpm.timeStr)=6,LEN(Q83)-LEN(_xlpm.timeStr)=2),IF(_xlpm.time&gt;_xlpm.LLT,"Too Slow",IF(_xlpm.time&lt;_xlpm.ULT,"Too Fast","OK")),IF(_xlpm.timeStr="NT","NT","Invalid Format"))))</f>
        <v/>
      </c>
      <c r="AK83" s="12" t="str" cm="1">
        <f t="array" ref="AK83">IF(OR($AA83=0,R83=""),"",_xlfn.LET(_xlpm.timeStr,SUBSTITUTE(R83,".",""),_xlpm.LLT,IF(Entry!$H83="Boy",INDEX(maleQT,AJ$22*2+1,$AA83)*1,INDEX(femaleQT,AJ$22*2+1,$AA83)*1),_xlpm.ULT,IF(Entry!$H83="Boy",INDEX(maleQT,AJ$22*2+2,$AA83)*1,INDEX(femaleQT,AJ$22*2+2,$AA83)*1),_xlpm.time,_xlpm.timeStr*1,IF(AND(LEN(_xlpm.timeStr)=6,LEN(R83)-LEN(_xlpm.timeStr)=2),IF(_xlpm.time&gt;_xlpm.LLT,"Too Slow",IF(_xlpm.time&lt;_xlpm.ULT,"Too Fast","OK")),IF(_xlpm.timeStr="NT","NT","Invalid Format"))))</f>
        <v/>
      </c>
      <c r="AL83" s="12" t="str" cm="1">
        <f t="array" ref="AL83">IF(OR($AA83=0,S83=""),"",_xlfn.LET(_xlpm.timeStr,SUBSTITUTE(S83,".",""),_xlpm.LLT,IF(Entry!$H83="Boy",INDEX(maleQT,AK$22*2+1,$AA83)*1,INDEX(femaleQT,AK$22*2+1,$AA83)*1),_xlpm.ULT,IF(Entry!$H83="Boy",INDEX(maleQT,AK$22*2+2,$AA83)*1,INDEX(femaleQT,AK$22*2+2,$AA83)*1),_xlpm.time,_xlpm.timeStr*1,IF(AND(LEN(_xlpm.timeStr)=6,LEN(S83)-LEN(_xlpm.timeStr)=2),IF(_xlpm.time&gt;_xlpm.LLT,"Too Slow",IF(_xlpm.time&lt;_xlpm.ULT,"Too Fast","OK")),IF(_xlpm.timeStr="NT","NT","Invalid Format"))))</f>
        <v/>
      </c>
      <c r="AM83" s="12" t="str" cm="1">
        <f t="array" ref="AM83">IF(OR($AA83=0,T83=""),"",_xlfn.LET(_xlpm.timeStr,SUBSTITUTE(T83,".",""),_xlpm.LLT,IF(Entry!$H83="Boy",INDEX(maleQT,AL$22*2+1,$AA83)*1,INDEX(femaleQT,AL$22*2+1,$AA83)*1),_xlpm.ULT,IF(Entry!$H83="Boy",INDEX(maleQT,AL$22*2+2,$AA83)*1,INDEX(femaleQT,AL$22*2+2,$AA83)*1),_xlpm.time,_xlpm.timeStr*1,IF(AND(LEN(_xlpm.timeStr)=6,LEN(T83)-LEN(_xlpm.timeStr)=2),IF(_xlpm.time&gt;_xlpm.LLT,"Too Slow",IF(_xlpm.time&lt;_xlpm.ULT,"Too Fast","OK")),IF(_xlpm.timeStr="NT","NT","Invalid Format"))))</f>
        <v/>
      </c>
      <c r="AN83" s="12" t="str" cm="1">
        <f t="array" ref="AN83">IF(OR($AA83=0,U83=""),"",_xlfn.LET(_xlpm.timeStr,SUBSTITUTE(U83,".",""),_xlpm.LLT,IF(Entry!$H83="Boy",INDEX(maleQT,AM$22*2+1,$AA83)*1,INDEX(femaleQT,AM$22*2+1,$AA83)*1),_xlpm.ULT,IF(Entry!$H83="Boy",INDEX(maleQT,AM$22*2+2,$AA83)*1,INDEX(femaleQT,AM$22*2+2,$AA83)*1),_xlpm.time,_xlpm.timeStr*1,IF(AND(LEN(_xlpm.timeStr)=6,LEN(U83)-LEN(_xlpm.timeStr)=2),IF(_xlpm.time&gt;_xlpm.LLT,"Too Slow",IF(_xlpm.time&lt;_xlpm.ULT,"Too Fast","OK")),IF(_xlpm.timeStr="NT","NT","Invalid Format"))))</f>
        <v/>
      </c>
      <c r="AO83" s="12" t="str" cm="1">
        <f t="array" ref="AO83">IF(OR($AA83=0,V83=""),"",_xlfn.LET(_xlpm.timeStr,SUBSTITUTE(V83,".",""),_xlpm.LLT,IF(Entry!$H83="Boy",INDEX(maleQT,AN$22*2+1,$AA83)*1,INDEX(femaleQT,AN$22*2+1,$AA83)*1),_xlpm.ULT,IF(Entry!$H83="Boy",INDEX(maleQT,AN$22*2+2,$AA83)*1,INDEX(femaleQT,AN$22*2+2,$AA83)*1),_xlpm.time,_xlpm.timeStr*1,IF(AND(LEN(_xlpm.timeStr)=6,LEN(V83)-LEN(_xlpm.timeStr)=2),IF(_xlpm.time&gt;_xlpm.LLT,"Too Slow",IF(_xlpm.time&lt;_xlpm.ULT,"Too Fast","OK")),IF(_xlpm.timeStr="NT","NT","Invalid Format"))))</f>
        <v/>
      </c>
      <c r="AP83" s="12" t="str" cm="1">
        <f t="array" ref="AP83">IF(OR($AA83=0,W83=""),"",_xlfn.LET(_xlpm.timeStr,SUBSTITUTE(W83,".",""),_xlpm.LLT,IF(Entry!$H83="Boy",INDEX(maleQT,AO$22*2+1,$AA83)*1,INDEX(femaleQT,AO$22*2+1,$AA83)*1),_xlpm.ULT,IF(Entry!$H83="Boy",INDEX(maleQT,AO$22*2+2,$AA83)*1,INDEX(femaleQT,AO$22*2+2,$AA83)*1),_xlpm.time,_xlpm.timeStr*1,IF(AND(LEN(_xlpm.timeStr)=6,LEN(W83)-LEN(_xlpm.timeStr)=2),IF(_xlpm.time&gt;_xlpm.LLT,"Too Slow",IF(_xlpm.time&lt;_xlpm.ULT,"Too Fast","OK")),IF(_xlpm.timeStr="NT","NT","Invalid Format"))))</f>
        <v/>
      </c>
    </row>
    <row r="84" spans="1:42" x14ac:dyDescent="0.55000000000000004">
      <c r="A84" s="22" t="str">
        <f t="shared" si="36"/>
        <v/>
      </c>
      <c r="B84" s="22" t="str">
        <f t="shared" si="40"/>
        <v/>
      </c>
      <c r="C84" s="1"/>
      <c r="D84" s="1"/>
      <c r="E84" s="1"/>
      <c r="F84" s="1"/>
      <c r="G84" s="24"/>
      <c r="H84" s="1"/>
      <c r="I84" s="25"/>
      <c r="J84" s="25"/>
      <c r="K84" s="25"/>
      <c r="L84" s="25"/>
      <c r="M84" s="25"/>
      <c r="N84" s="25"/>
      <c r="O84" s="25"/>
      <c r="P84" s="25"/>
      <c r="Q84" s="25"/>
      <c r="R84" s="25"/>
      <c r="S84" s="25"/>
      <c r="T84" s="25"/>
      <c r="U84" s="25"/>
      <c r="V84" s="25"/>
      <c r="W84" s="25"/>
      <c r="X84" s="12" t="str">
        <f t="shared" si="35"/>
        <v/>
      </c>
      <c r="Y84" s="12" t="str">
        <f t="shared" si="37"/>
        <v/>
      </c>
      <c r="Z84" s="12" t="str">
        <f t="shared" si="38"/>
        <v/>
      </c>
      <c r="AA84" s="12" t="str">
        <f t="shared" si="39"/>
        <v/>
      </c>
      <c r="AB84" s="12" t="str" cm="1">
        <f t="array" ref="AB84">IF(OR($AA84=0,I84=""),"",_xlfn.LET(_xlpm.timeStr,SUBSTITUTE(I84,".",""),_xlpm.LLT,IF(Entry!$H84="Boy",INDEX(maleQT,AA$22*2+1,$AA84)*1,INDEX(femaleQT,AA$22*2+1,$AA84)*1),_xlpm.ULT,IF(Entry!$H84="Boy",INDEX(maleQT,AA$22*2+2,$AA84)*1,INDEX(femaleQT,AA$22*2+2,$AA84)*1),_xlpm.time,_xlpm.timeStr*1,IF(AND(LEN(_xlpm.timeStr)=6,LEN(I84)-LEN(_xlpm.timeStr)=2),IF(_xlpm.time&gt;_xlpm.LLT,"Too Slow",IF(_xlpm.time&lt;_xlpm.ULT,"Too Fast","OK")),IF(_xlpm.timeStr="NT","NT","Invalid Format"))))</f>
        <v/>
      </c>
      <c r="AC84" s="12" t="str" cm="1">
        <f t="array" ref="AC84">IF(OR($AA84=0,J84=""),"",_xlfn.LET(_xlpm.timeStr,SUBSTITUTE(J84,".",""),_xlpm.LLT,IF(Entry!$H84="Boy",INDEX(maleQT,AB$22*2+1,$AA84)*1,INDEX(femaleQT,AB$22*2+1,$AA84)*1),_xlpm.ULT,IF(Entry!$H84="Boy",INDEX(maleQT,AB$22*2+2,$AA84)*1,INDEX(femaleQT,AB$22*2+2,$AA84)*1),_xlpm.time,_xlpm.timeStr*1,IF(AND(LEN(_xlpm.timeStr)=6,LEN(J84)-LEN(_xlpm.timeStr)=2),IF(_xlpm.time&gt;_xlpm.LLT,"Too Slow",IF(_xlpm.time&lt;_xlpm.ULT,"Too Fast","OK")),IF(_xlpm.timeStr="NT","NT","Invalid Format"))))</f>
        <v/>
      </c>
      <c r="AD84" s="12" t="str" cm="1">
        <f t="array" ref="AD84">IF(OR($AA84=0,K84=""),"",_xlfn.LET(_xlpm.timeStr,SUBSTITUTE(K84,".",""),_xlpm.LLT,IF(Entry!$H84="Boy",INDEX(maleQT,AC$22*2+1,$AA84)*1,INDEX(femaleQT,AC$22*2+1,$AA84)*1),_xlpm.ULT,IF(Entry!$H84="Boy",INDEX(maleQT,AC$22*2+2,$AA84)*1,INDEX(femaleQT,AC$22*2+2,$AA84)*1),_xlpm.time,_xlpm.timeStr*1,IF(AND(LEN(_xlpm.timeStr)=6,LEN(K84)-LEN(_xlpm.timeStr)=2),IF(_xlpm.time&gt;_xlpm.LLT,"Too Slow",IF(_xlpm.time&lt;_xlpm.ULT,"Too Fast","OK")),IF(_xlpm.timeStr="NT","NT","Invalid Format"))))</f>
        <v/>
      </c>
      <c r="AE84" s="12" t="str" cm="1">
        <f t="array" ref="AE84">IF(OR($AA84=0,L84=""),"",_xlfn.LET(_xlpm.timeStr,SUBSTITUTE(L84,".",""),_xlpm.LLT,IF(Entry!$H84="Boy",INDEX(maleQT,AD$22*2+1,$AA84)*1,INDEX(femaleQT,AD$22*2+1,$AA84)*1),_xlpm.ULT,IF(Entry!$H84="Boy",INDEX(maleQT,AD$22*2+2,$AA84)*1,INDEX(femaleQT,AD$22*2+2,$AA84)*1),_xlpm.time,_xlpm.timeStr*1,IF(AND(LEN(_xlpm.timeStr)=6,LEN(L84)-LEN(_xlpm.timeStr)=2),IF(_xlpm.time&gt;_xlpm.LLT,"Too Slow",IF(_xlpm.time&lt;_xlpm.ULT,"Too Fast","OK")),IF(_xlpm.timeStr="NT","NT","Invalid Format"))))</f>
        <v/>
      </c>
      <c r="AF84" s="12" t="str" cm="1">
        <f t="array" ref="AF84">IF(OR($AA84=0,M84=""),"",_xlfn.LET(_xlpm.timeStr,SUBSTITUTE(M84,".",""),_xlpm.LLT,IF(Entry!$H84="Boy",INDEX(maleQT,AE$22*2+1,$AA84)*1,INDEX(femaleQT,AE$22*2+1,$AA84)*1),_xlpm.ULT,IF(Entry!$H84="Boy",INDEX(maleQT,AE$22*2+2,$AA84)*1,INDEX(femaleQT,AE$22*2+2,$AA84)*1),_xlpm.time,_xlpm.timeStr*1,IF(AND(LEN(_xlpm.timeStr)=6,LEN(M84)-LEN(_xlpm.timeStr)=2),IF(_xlpm.time&gt;_xlpm.LLT,"Too Slow",IF(_xlpm.time&lt;_xlpm.ULT,"Too Fast","OK")),IF(_xlpm.timeStr="NT","NT","Invalid Format"))))</f>
        <v/>
      </c>
      <c r="AG84" s="12" t="str" cm="1">
        <f t="array" ref="AG84">IF(OR($AA84=0,N84=""),"",_xlfn.LET(_xlpm.timeStr,SUBSTITUTE(N84,".",""),_xlpm.LLT,IF(Entry!$H84="Boy",INDEX(maleQT,AF$22*2+1,$AA84)*1,INDEX(femaleQT,AF$22*2+1,$AA84)*1),_xlpm.ULT,IF(Entry!$H84="Boy",INDEX(maleQT,AF$22*2+2,$AA84)*1,INDEX(femaleQT,AF$22*2+2,$AA84)*1),_xlpm.time,_xlpm.timeStr*1,IF(AND(LEN(_xlpm.timeStr)=6,LEN(N84)-LEN(_xlpm.timeStr)=2),IF(_xlpm.time&gt;_xlpm.LLT,"Too Slow",IF(_xlpm.time&lt;_xlpm.ULT,"Too Fast","OK")),IF(_xlpm.timeStr="NT","NT","Invalid Format"))))</f>
        <v/>
      </c>
      <c r="AH84" s="12" t="str" cm="1">
        <f t="array" ref="AH84">IF(OR($AA84=0,O84=""),"",_xlfn.LET(_xlpm.timeStr,SUBSTITUTE(O84,".",""),_xlpm.LLT,IF(Entry!$H84="Boy",INDEX(maleQT,AG$22*2+1,$AA84)*1,INDEX(femaleQT,AG$22*2+1,$AA84)*1),_xlpm.ULT,IF(Entry!$H84="Boy",INDEX(maleQT,AG$22*2+2,$AA84)*1,INDEX(femaleQT,AG$22*2+2,$AA84)*1),_xlpm.time,_xlpm.timeStr*1,IF(AND(LEN(_xlpm.timeStr)=6,LEN(O84)-LEN(_xlpm.timeStr)=2),IF(_xlpm.time&gt;_xlpm.LLT,"Too Slow",IF(_xlpm.time&lt;_xlpm.ULT,"Too Fast","OK")),IF(_xlpm.timeStr="NT","NT","Invalid Format"))))</f>
        <v/>
      </c>
      <c r="AI84" s="12" t="str" cm="1">
        <f t="array" ref="AI84">IF(OR($AA84=0,P84=""),"",_xlfn.LET(_xlpm.timeStr,SUBSTITUTE(P84,".",""),_xlpm.LLT,IF(Entry!$H84="Boy",INDEX(maleQT,AH$22*2+1,$AA84)*1,INDEX(femaleQT,AH$22*2+1,$AA84)*1),_xlpm.ULT,IF(Entry!$H84="Boy",INDEX(maleQT,AH$22*2+2,$AA84)*1,INDEX(femaleQT,AH$22*2+2,$AA84)*1),_xlpm.time,_xlpm.timeStr*1,IF(AND(LEN(_xlpm.timeStr)=6,LEN(P84)-LEN(_xlpm.timeStr)=2),IF(_xlpm.time&gt;_xlpm.LLT,"Too Slow",IF(_xlpm.time&lt;_xlpm.ULT,"Too Fast","OK")),IF(_xlpm.timeStr="NT","NT","Invalid Format"))))</f>
        <v/>
      </c>
      <c r="AJ84" s="12" t="str" cm="1">
        <f t="array" ref="AJ84">IF(OR($AA84=0,Q84=""),"",_xlfn.LET(_xlpm.timeStr,SUBSTITUTE(Q84,".",""),_xlpm.LLT,IF(Entry!$H84="Boy",INDEX(maleQT,AI$22*2+1,$AA84)*1,INDEX(femaleQT,AI$22*2+1,$AA84)*1),_xlpm.ULT,IF(Entry!$H84="Boy",INDEX(maleQT,AI$22*2+2,$AA84)*1,INDEX(femaleQT,AI$22*2+2,$AA84)*1),_xlpm.time,_xlpm.timeStr*1,IF(AND(LEN(_xlpm.timeStr)=6,LEN(Q84)-LEN(_xlpm.timeStr)=2),IF(_xlpm.time&gt;_xlpm.LLT,"Too Slow",IF(_xlpm.time&lt;_xlpm.ULT,"Too Fast","OK")),IF(_xlpm.timeStr="NT","NT","Invalid Format"))))</f>
        <v/>
      </c>
      <c r="AK84" s="12" t="str" cm="1">
        <f t="array" ref="AK84">IF(OR($AA84=0,R84=""),"",_xlfn.LET(_xlpm.timeStr,SUBSTITUTE(R84,".",""),_xlpm.LLT,IF(Entry!$H84="Boy",INDEX(maleQT,AJ$22*2+1,$AA84)*1,INDEX(femaleQT,AJ$22*2+1,$AA84)*1),_xlpm.ULT,IF(Entry!$H84="Boy",INDEX(maleQT,AJ$22*2+2,$AA84)*1,INDEX(femaleQT,AJ$22*2+2,$AA84)*1),_xlpm.time,_xlpm.timeStr*1,IF(AND(LEN(_xlpm.timeStr)=6,LEN(R84)-LEN(_xlpm.timeStr)=2),IF(_xlpm.time&gt;_xlpm.LLT,"Too Slow",IF(_xlpm.time&lt;_xlpm.ULT,"Too Fast","OK")),IF(_xlpm.timeStr="NT","NT","Invalid Format"))))</f>
        <v/>
      </c>
      <c r="AL84" s="12" t="str" cm="1">
        <f t="array" ref="AL84">IF(OR($AA84=0,S84=""),"",_xlfn.LET(_xlpm.timeStr,SUBSTITUTE(S84,".",""),_xlpm.LLT,IF(Entry!$H84="Boy",INDEX(maleQT,AK$22*2+1,$AA84)*1,INDEX(femaleQT,AK$22*2+1,$AA84)*1),_xlpm.ULT,IF(Entry!$H84="Boy",INDEX(maleQT,AK$22*2+2,$AA84)*1,INDEX(femaleQT,AK$22*2+2,$AA84)*1),_xlpm.time,_xlpm.timeStr*1,IF(AND(LEN(_xlpm.timeStr)=6,LEN(S84)-LEN(_xlpm.timeStr)=2),IF(_xlpm.time&gt;_xlpm.LLT,"Too Slow",IF(_xlpm.time&lt;_xlpm.ULT,"Too Fast","OK")),IF(_xlpm.timeStr="NT","NT","Invalid Format"))))</f>
        <v/>
      </c>
      <c r="AM84" s="12" t="str" cm="1">
        <f t="array" ref="AM84">IF(OR($AA84=0,T84=""),"",_xlfn.LET(_xlpm.timeStr,SUBSTITUTE(T84,".",""),_xlpm.LLT,IF(Entry!$H84="Boy",INDEX(maleQT,AL$22*2+1,$AA84)*1,INDEX(femaleQT,AL$22*2+1,$AA84)*1),_xlpm.ULT,IF(Entry!$H84="Boy",INDEX(maleQT,AL$22*2+2,$AA84)*1,INDEX(femaleQT,AL$22*2+2,$AA84)*1),_xlpm.time,_xlpm.timeStr*1,IF(AND(LEN(_xlpm.timeStr)=6,LEN(T84)-LEN(_xlpm.timeStr)=2),IF(_xlpm.time&gt;_xlpm.LLT,"Too Slow",IF(_xlpm.time&lt;_xlpm.ULT,"Too Fast","OK")),IF(_xlpm.timeStr="NT","NT","Invalid Format"))))</f>
        <v/>
      </c>
      <c r="AN84" s="12" t="str" cm="1">
        <f t="array" ref="AN84">IF(OR($AA84=0,U84=""),"",_xlfn.LET(_xlpm.timeStr,SUBSTITUTE(U84,".",""),_xlpm.LLT,IF(Entry!$H84="Boy",INDEX(maleQT,AM$22*2+1,$AA84)*1,INDEX(femaleQT,AM$22*2+1,$AA84)*1),_xlpm.ULT,IF(Entry!$H84="Boy",INDEX(maleQT,AM$22*2+2,$AA84)*1,INDEX(femaleQT,AM$22*2+2,$AA84)*1),_xlpm.time,_xlpm.timeStr*1,IF(AND(LEN(_xlpm.timeStr)=6,LEN(U84)-LEN(_xlpm.timeStr)=2),IF(_xlpm.time&gt;_xlpm.LLT,"Too Slow",IF(_xlpm.time&lt;_xlpm.ULT,"Too Fast","OK")),IF(_xlpm.timeStr="NT","NT","Invalid Format"))))</f>
        <v/>
      </c>
      <c r="AO84" s="12" t="str" cm="1">
        <f t="array" ref="AO84">IF(OR($AA84=0,V84=""),"",_xlfn.LET(_xlpm.timeStr,SUBSTITUTE(V84,".",""),_xlpm.LLT,IF(Entry!$H84="Boy",INDEX(maleQT,AN$22*2+1,$AA84)*1,INDEX(femaleQT,AN$22*2+1,$AA84)*1),_xlpm.ULT,IF(Entry!$H84="Boy",INDEX(maleQT,AN$22*2+2,$AA84)*1,INDEX(femaleQT,AN$22*2+2,$AA84)*1),_xlpm.time,_xlpm.timeStr*1,IF(AND(LEN(_xlpm.timeStr)=6,LEN(V84)-LEN(_xlpm.timeStr)=2),IF(_xlpm.time&gt;_xlpm.LLT,"Too Slow",IF(_xlpm.time&lt;_xlpm.ULT,"Too Fast","OK")),IF(_xlpm.timeStr="NT","NT","Invalid Format"))))</f>
        <v/>
      </c>
      <c r="AP84" s="12" t="str" cm="1">
        <f t="array" ref="AP84">IF(OR($AA84=0,W84=""),"",_xlfn.LET(_xlpm.timeStr,SUBSTITUTE(W84,".",""),_xlpm.LLT,IF(Entry!$H84="Boy",INDEX(maleQT,AO$22*2+1,$AA84)*1,INDEX(femaleQT,AO$22*2+1,$AA84)*1),_xlpm.ULT,IF(Entry!$H84="Boy",INDEX(maleQT,AO$22*2+2,$AA84)*1,INDEX(femaleQT,AO$22*2+2,$AA84)*1),_xlpm.time,_xlpm.timeStr*1,IF(AND(LEN(_xlpm.timeStr)=6,LEN(W84)-LEN(_xlpm.timeStr)=2),IF(_xlpm.time&gt;_xlpm.LLT,"Too Slow",IF(_xlpm.time&lt;_xlpm.ULT,"Too Fast","OK")),IF(_xlpm.timeStr="NT","NT","Invalid Format"))))</f>
        <v/>
      </c>
    </row>
    <row r="85" spans="1:42" x14ac:dyDescent="0.55000000000000004">
      <c r="A85" s="22" t="str">
        <f t="shared" si="36"/>
        <v/>
      </c>
      <c r="B85" s="22" t="str">
        <f t="shared" si="40"/>
        <v/>
      </c>
      <c r="C85" s="1"/>
      <c r="D85" s="1"/>
      <c r="E85" s="1"/>
      <c r="F85" s="1"/>
      <c r="G85" s="24"/>
      <c r="H85" s="1"/>
      <c r="I85" s="25"/>
      <c r="J85" s="25"/>
      <c r="K85" s="25"/>
      <c r="L85" s="25"/>
      <c r="M85" s="25"/>
      <c r="N85" s="25"/>
      <c r="O85" s="25"/>
      <c r="P85" s="25"/>
      <c r="Q85" s="25"/>
      <c r="R85" s="25"/>
      <c r="S85" s="25"/>
      <c r="T85" s="25"/>
      <c r="U85" s="25"/>
      <c r="V85" s="25"/>
      <c r="W85" s="25"/>
      <c r="X85" s="12" t="str">
        <f t="shared" si="35"/>
        <v/>
      </c>
      <c r="Y85" s="12" t="str">
        <f t="shared" si="37"/>
        <v/>
      </c>
      <c r="Z85" s="12" t="str">
        <f t="shared" si="38"/>
        <v/>
      </c>
      <c r="AA85" s="12" t="str">
        <f t="shared" si="39"/>
        <v/>
      </c>
      <c r="AB85" s="12" t="str" cm="1">
        <f t="array" ref="AB85">IF(OR($AA85=0,I85=""),"",_xlfn.LET(_xlpm.timeStr,SUBSTITUTE(I85,".",""),_xlpm.LLT,IF(Entry!$H85="Boy",INDEX(maleQT,AA$22*2+1,$AA85)*1,INDEX(femaleQT,AA$22*2+1,$AA85)*1),_xlpm.ULT,IF(Entry!$H85="Boy",INDEX(maleQT,AA$22*2+2,$AA85)*1,INDEX(femaleQT,AA$22*2+2,$AA85)*1),_xlpm.time,_xlpm.timeStr*1,IF(AND(LEN(_xlpm.timeStr)=6,LEN(I85)-LEN(_xlpm.timeStr)=2),IF(_xlpm.time&gt;_xlpm.LLT,"Too Slow",IF(_xlpm.time&lt;_xlpm.ULT,"Too Fast","OK")),IF(_xlpm.timeStr="NT","NT","Invalid Format"))))</f>
        <v/>
      </c>
      <c r="AC85" s="12" t="str" cm="1">
        <f t="array" ref="AC85">IF(OR($AA85=0,J85=""),"",_xlfn.LET(_xlpm.timeStr,SUBSTITUTE(J85,".",""),_xlpm.LLT,IF(Entry!$H85="Boy",INDEX(maleQT,AB$22*2+1,$AA85)*1,INDEX(femaleQT,AB$22*2+1,$AA85)*1),_xlpm.ULT,IF(Entry!$H85="Boy",INDEX(maleQT,AB$22*2+2,$AA85)*1,INDEX(femaleQT,AB$22*2+2,$AA85)*1),_xlpm.time,_xlpm.timeStr*1,IF(AND(LEN(_xlpm.timeStr)=6,LEN(J85)-LEN(_xlpm.timeStr)=2),IF(_xlpm.time&gt;_xlpm.LLT,"Too Slow",IF(_xlpm.time&lt;_xlpm.ULT,"Too Fast","OK")),IF(_xlpm.timeStr="NT","NT","Invalid Format"))))</f>
        <v/>
      </c>
      <c r="AD85" s="12" t="str" cm="1">
        <f t="array" ref="AD85">IF(OR($AA85=0,K85=""),"",_xlfn.LET(_xlpm.timeStr,SUBSTITUTE(K85,".",""),_xlpm.LLT,IF(Entry!$H85="Boy",INDEX(maleQT,AC$22*2+1,$AA85)*1,INDEX(femaleQT,AC$22*2+1,$AA85)*1),_xlpm.ULT,IF(Entry!$H85="Boy",INDEX(maleQT,AC$22*2+2,$AA85)*1,INDEX(femaleQT,AC$22*2+2,$AA85)*1),_xlpm.time,_xlpm.timeStr*1,IF(AND(LEN(_xlpm.timeStr)=6,LEN(K85)-LEN(_xlpm.timeStr)=2),IF(_xlpm.time&gt;_xlpm.LLT,"Too Slow",IF(_xlpm.time&lt;_xlpm.ULT,"Too Fast","OK")),IF(_xlpm.timeStr="NT","NT","Invalid Format"))))</f>
        <v/>
      </c>
      <c r="AE85" s="12" t="str" cm="1">
        <f t="array" ref="AE85">IF(OR($AA85=0,L85=""),"",_xlfn.LET(_xlpm.timeStr,SUBSTITUTE(L85,".",""),_xlpm.LLT,IF(Entry!$H85="Boy",INDEX(maleQT,AD$22*2+1,$AA85)*1,INDEX(femaleQT,AD$22*2+1,$AA85)*1),_xlpm.ULT,IF(Entry!$H85="Boy",INDEX(maleQT,AD$22*2+2,$AA85)*1,INDEX(femaleQT,AD$22*2+2,$AA85)*1),_xlpm.time,_xlpm.timeStr*1,IF(AND(LEN(_xlpm.timeStr)=6,LEN(L85)-LEN(_xlpm.timeStr)=2),IF(_xlpm.time&gt;_xlpm.LLT,"Too Slow",IF(_xlpm.time&lt;_xlpm.ULT,"Too Fast","OK")),IF(_xlpm.timeStr="NT","NT","Invalid Format"))))</f>
        <v/>
      </c>
      <c r="AF85" s="12" t="str" cm="1">
        <f t="array" ref="AF85">IF(OR($AA85=0,M85=""),"",_xlfn.LET(_xlpm.timeStr,SUBSTITUTE(M85,".",""),_xlpm.LLT,IF(Entry!$H85="Boy",INDEX(maleQT,AE$22*2+1,$AA85)*1,INDEX(femaleQT,AE$22*2+1,$AA85)*1),_xlpm.ULT,IF(Entry!$H85="Boy",INDEX(maleQT,AE$22*2+2,$AA85)*1,INDEX(femaleQT,AE$22*2+2,$AA85)*1),_xlpm.time,_xlpm.timeStr*1,IF(AND(LEN(_xlpm.timeStr)=6,LEN(M85)-LEN(_xlpm.timeStr)=2),IF(_xlpm.time&gt;_xlpm.LLT,"Too Slow",IF(_xlpm.time&lt;_xlpm.ULT,"Too Fast","OK")),IF(_xlpm.timeStr="NT","NT","Invalid Format"))))</f>
        <v/>
      </c>
      <c r="AG85" s="12" t="str" cm="1">
        <f t="array" ref="AG85">IF(OR($AA85=0,N85=""),"",_xlfn.LET(_xlpm.timeStr,SUBSTITUTE(N85,".",""),_xlpm.LLT,IF(Entry!$H85="Boy",INDEX(maleQT,AF$22*2+1,$AA85)*1,INDEX(femaleQT,AF$22*2+1,$AA85)*1),_xlpm.ULT,IF(Entry!$H85="Boy",INDEX(maleQT,AF$22*2+2,$AA85)*1,INDEX(femaleQT,AF$22*2+2,$AA85)*1),_xlpm.time,_xlpm.timeStr*1,IF(AND(LEN(_xlpm.timeStr)=6,LEN(N85)-LEN(_xlpm.timeStr)=2),IF(_xlpm.time&gt;_xlpm.LLT,"Too Slow",IF(_xlpm.time&lt;_xlpm.ULT,"Too Fast","OK")),IF(_xlpm.timeStr="NT","NT","Invalid Format"))))</f>
        <v/>
      </c>
      <c r="AH85" s="12" t="str" cm="1">
        <f t="array" ref="AH85">IF(OR($AA85=0,O85=""),"",_xlfn.LET(_xlpm.timeStr,SUBSTITUTE(O85,".",""),_xlpm.LLT,IF(Entry!$H85="Boy",INDEX(maleQT,AG$22*2+1,$AA85)*1,INDEX(femaleQT,AG$22*2+1,$AA85)*1),_xlpm.ULT,IF(Entry!$H85="Boy",INDEX(maleQT,AG$22*2+2,$AA85)*1,INDEX(femaleQT,AG$22*2+2,$AA85)*1),_xlpm.time,_xlpm.timeStr*1,IF(AND(LEN(_xlpm.timeStr)=6,LEN(O85)-LEN(_xlpm.timeStr)=2),IF(_xlpm.time&gt;_xlpm.LLT,"Too Slow",IF(_xlpm.time&lt;_xlpm.ULT,"Too Fast","OK")),IF(_xlpm.timeStr="NT","NT","Invalid Format"))))</f>
        <v/>
      </c>
      <c r="AI85" s="12" t="str" cm="1">
        <f t="array" ref="AI85">IF(OR($AA85=0,P85=""),"",_xlfn.LET(_xlpm.timeStr,SUBSTITUTE(P85,".",""),_xlpm.LLT,IF(Entry!$H85="Boy",INDEX(maleQT,AH$22*2+1,$AA85)*1,INDEX(femaleQT,AH$22*2+1,$AA85)*1),_xlpm.ULT,IF(Entry!$H85="Boy",INDEX(maleQT,AH$22*2+2,$AA85)*1,INDEX(femaleQT,AH$22*2+2,$AA85)*1),_xlpm.time,_xlpm.timeStr*1,IF(AND(LEN(_xlpm.timeStr)=6,LEN(P85)-LEN(_xlpm.timeStr)=2),IF(_xlpm.time&gt;_xlpm.LLT,"Too Slow",IF(_xlpm.time&lt;_xlpm.ULT,"Too Fast","OK")),IF(_xlpm.timeStr="NT","NT","Invalid Format"))))</f>
        <v/>
      </c>
      <c r="AJ85" s="12" t="str" cm="1">
        <f t="array" ref="AJ85">IF(OR($AA85=0,Q85=""),"",_xlfn.LET(_xlpm.timeStr,SUBSTITUTE(Q85,".",""),_xlpm.LLT,IF(Entry!$H85="Boy",INDEX(maleQT,AI$22*2+1,$AA85)*1,INDEX(femaleQT,AI$22*2+1,$AA85)*1),_xlpm.ULT,IF(Entry!$H85="Boy",INDEX(maleQT,AI$22*2+2,$AA85)*1,INDEX(femaleQT,AI$22*2+2,$AA85)*1),_xlpm.time,_xlpm.timeStr*1,IF(AND(LEN(_xlpm.timeStr)=6,LEN(Q85)-LEN(_xlpm.timeStr)=2),IF(_xlpm.time&gt;_xlpm.LLT,"Too Slow",IF(_xlpm.time&lt;_xlpm.ULT,"Too Fast","OK")),IF(_xlpm.timeStr="NT","NT","Invalid Format"))))</f>
        <v/>
      </c>
      <c r="AK85" s="12" t="str" cm="1">
        <f t="array" ref="AK85">IF(OR($AA85=0,R85=""),"",_xlfn.LET(_xlpm.timeStr,SUBSTITUTE(R85,".",""),_xlpm.LLT,IF(Entry!$H85="Boy",INDEX(maleQT,AJ$22*2+1,$AA85)*1,INDEX(femaleQT,AJ$22*2+1,$AA85)*1),_xlpm.ULT,IF(Entry!$H85="Boy",INDEX(maleQT,AJ$22*2+2,$AA85)*1,INDEX(femaleQT,AJ$22*2+2,$AA85)*1),_xlpm.time,_xlpm.timeStr*1,IF(AND(LEN(_xlpm.timeStr)=6,LEN(R85)-LEN(_xlpm.timeStr)=2),IF(_xlpm.time&gt;_xlpm.LLT,"Too Slow",IF(_xlpm.time&lt;_xlpm.ULT,"Too Fast","OK")),IF(_xlpm.timeStr="NT","NT","Invalid Format"))))</f>
        <v/>
      </c>
      <c r="AL85" s="12" t="str" cm="1">
        <f t="array" ref="AL85">IF(OR($AA85=0,S85=""),"",_xlfn.LET(_xlpm.timeStr,SUBSTITUTE(S85,".",""),_xlpm.LLT,IF(Entry!$H85="Boy",INDEX(maleQT,AK$22*2+1,$AA85)*1,INDEX(femaleQT,AK$22*2+1,$AA85)*1),_xlpm.ULT,IF(Entry!$H85="Boy",INDEX(maleQT,AK$22*2+2,$AA85)*1,INDEX(femaleQT,AK$22*2+2,$AA85)*1),_xlpm.time,_xlpm.timeStr*1,IF(AND(LEN(_xlpm.timeStr)=6,LEN(S85)-LEN(_xlpm.timeStr)=2),IF(_xlpm.time&gt;_xlpm.LLT,"Too Slow",IF(_xlpm.time&lt;_xlpm.ULT,"Too Fast","OK")),IF(_xlpm.timeStr="NT","NT","Invalid Format"))))</f>
        <v/>
      </c>
      <c r="AM85" s="12" t="str" cm="1">
        <f t="array" ref="AM85">IF(OR($AA85=0,T85=""),"",_xlfn.LET(_xlpm.timeStr,SUBSTITUTE(T85,".",""),_xlpm.LLT,IF(Entry!$H85="Boy",INDEX(maleQT,AL$22*2+1,$AA85)*1,INDEX(femaleQT,AL$22*2+1,$AA85)*1),_xlpm.ULT,IF(Entry!$H85="Boy",INDEX(maleQT,AL$22*2+2,$AA85)*1,INDEX(femaleQT,AL$22*2+2,$AA85)*1),_xlpm.time,_xlpm.timeStr*1,IF(AND(LEN(_xlpm.timeStr)=6,LEN(T85)-LEN(_xlpm.timeStr)=2),IF(_xlpm.time&gt;_xlpm.LLT,"Too Slow",IF(_xlpm.time&lt;_xlpm.ULT,"Too Fast","OK")),IF(_xlpm.timeStr="NT","NT","Invalid Format"))))</f>
        <v/>
      </c>
      <c r="AN85" s="12" t="str" cm="1">
        <f t="array" ref="AN85">IF(OR($AA85=0,U85=""),"",_xlfn.LET(_xlpm.timeStr,SUBSTITUTE(U85,".",""),_xlpm.LLT,IF(Entry!$H85="Boy",INDEX(maleQT,AM$22*2+1,$AA85)*1,INDEX(femaleQT,AM$22*2+1,$AA85)*1),_xlpm.ULT,IF(Entry!$H85="Boy",INDEX(maleQT,AM$22*2+2,$AA85)*1,INDEX(femaleQT,AM$22*2+2,$AA85)*1),_xlpm.time,_xlpm.timeStr*1,IF(AND(LEN(_xlpm.timeStr)=6,LEN(U85)-LEN(_xlpm.timeStr)=2),IF(_xlpm.time&gt;_xlpm.LLT,"Too Slow",IF(_xlpm.time&lt;_xlpm.ULT,"Too Fast","OK")),IF(_xlpm.timeStr="NT","NT","Invalid Format"))))</f>
        <v/>
      </c>
      <c r="AO85" s="12" t="str" cm="1">
        <f t="array" ref="AO85">IF(OR($AA85=0,V85=""),"",_xlfn.LET(_xlpm.timeStr,SUBSTITUTE(V85,".",""),_xlpm.LLT,IF(Entry!$H85="Boy",INDEX(maleQT,AN$22*2+1,$AA85)*1,INDEX(femaleQT,AN$22*2+1,$AA85)*1),_xlpm.ULT,IF(Entry!$H85="Boy",INDEX(maleQT,AN$22*2+2,$AA85)*1,INDEX(femaleQT,AN$22*2+2,$AA85)*1),_xlpm.time,_xlpm.timeStr*1,IF(AND(LEN(_xlpm.timeStr)=6,LEN(V85)-LEN(_xlpm.timeStr)=2),IF(_xlpm.time&gt;_xlpm.LLT,"Too Slow",IF(_xlpm.time&lt;_xlpm.ULT,"Too Fast","OK")),IF(_xlpm.timeStr="NT","NT","Invalid Format"))))</f>
        <v/>
      </c>
      <c r="AP85" s="12" t="str" cm="1">
        <f t="array" ref="AP85">IF(OR($AA85=0,W85=""),"",_xlfn.LET(_xlpm.timeStr,SUBSTITUTE(W85,".",""),_xlpm.LLT,IF(Entry!$H85="Boy",INDEX(maleQT,AO$22*2+1,$AA85)*1,INDEX(femaleQT,AO$22*2+1,$AA85)*1),_xlpm.ULT,IF(Entry!$H85="Boy",INDEX(maleQT,AO$22*2+2,$AA85)*1,INDEX(femaleQT,AO$22*2+2,$AA85)*1),_xlpm.time,_xlpm.timeStr*1,IF(AND(LEN(_xlpm.timeStr)=6,LEN(W85)-LEN(_xlpm.timeStr)=2),IF(_xlpm.time&gt;_xlpm.LLT,"Too Slow",IF(_xlpm.time&lt;_xlpm.ULT,"Too Fast","OK")),IF(_xlpm.timeStr="NT","NT","Invalid Format"))))</f>
        <v/>
      </c>
    </row>
    <row r="86" spans="1:42" x14ac:dyDescent="0.55000000000000004">
      <c r="A86" s="22" t="str">
        <f t="shared" si="36"/>
        <v/>
      </c>
      <c r="B86" s="22" t="str">
        <f t="shared" si="40"/>
        <v/>
      </c>
      <c r="C86" s="1"/>
      <c r="D86" s="1"/>
      <c r="E86" s="1"/>
      <c r="F86" s="1"/>
      <c r="G86" s="24"/>
      <c r="H86" s="1"/>
      <c r="I86" s="25"/>
      <c r="J86" s="25"/>
      <c r="K86" s="25"/>
      <c r="L86" s="25"/>
      <c r="M86" s="25"/>
      <c r="N86" s="25"/>
      <c r="O86" s="25"/>
      <c r="P86" s="25"/>
      <c r="Q86" s="25"/>
      <c r="R86" s="25"/>
      <c r="S86" s="25"/>
      <c r="T86" s="25"/>
      <c r="U86" s="25"/>
      <c r="V86" s="25"/>
      <c r="W86" s="25"/>
      <c r="X86" s="12" t="str">
        <f t="shared" si="35"/>
        <v/>
      </c>
      <c r="Y86" s="12" t="str">
        <f t="shared" si="37"/>
        <v/>
      </c>
      <c r="Z86" s="12" t="str">
        <f t="shared" si="38"/>
        <v/>
      </c>
      <c r="AA86" s="12" t="str">
        <f t="shared" si="39"/>
        <v/>
      </c>
      <c r="AB86" s="12" t="str" cm="1">
        <f t="array" ref="AB86">IF(OR($AA86=0,I86=""),"",_xlfn.LET(_xlpm.timeStr,SUBSTITUTE(I86,".",""),_xlpm.LLT,IF(Entry!$H86="Boy",INDEX(maleQT,AA$22*2+1,$AA86)*1,INDEX(femaleQT,AA$22*2+1,$AA86)*1),_xlpm.ULT,IF(Entry!$H86="Boy",INDEX(maleQT,AA$22*2+2,$AA86)*1,INDEX(femaleQT,AA$22*2+2,$AA86)*1),_xlpm.time,_xlpm.timeStr*1,IF(AND(LEN(_xlpm.timeStr)=6,LEN(I86)-LEN(_xlpm.timeStr)=2),IF(_xlpm.time&gt;_xlpm.LLT,"Too Slow",IF(_xlpm.time&lt;_xlpm.ULT,"Too Fast","OK")),IF(_xlpm.timeStr="NT","NT","Invalid Format"))))</f>
        <v/>
      </c>
      <c r="AC86" s="12" t="str" cm="1">
        <f t="array" ref="AC86">IF(OR($AA86=0,J86=""),"",_xlfn.LET(_xlpm.timeStr,SUBSTITUTE(J86,".",""),_xlpm.LLT,IF(Entry!$H86="Boy",INDEX(maleQT,AB$22*2+1,$AA86)*1,INDEX(femaleQT,AB$22*2+1,$AA86)*1),_xlpm.ULT,IF(Entry!$H86="Boy",INDEX(maleQT,AB$22*2+2,$AA86)*1,INDEX(femaleQT,AB$22*2+2,$AA86)*1),_xlpm.time,_xlpm.timeStr*1,IF(AND(LEN(_xlpm.timeStr)=6,LEN(J86)-LEN(_xlpm.timeStr)=2),IF(_xlpm.time&gt;_xlpm.LLT,"Too Slow",IF(_xlpm.time&lt;_xlpm.ULT,"Too Fast","OK")),IF(_xlpm.timeStr="NT","NT","Invalid Format"))))</f>
        <v/>
      </c>
      <c r="AD86" s="12" t="str" cm="1">
        <f t="array" ref="AD86">IF(OR($AA86=0,K86=""),"",_xlfn.LET(_xlpm.timeStr,SUBSTITUTE(K86,".",""),_xlpm.LLT,IF(Entry!$H86="Boy",INDEX(maleQT,AC$22*2+1,$AA86)*1,INDEX(femaleQT,AC$22*2+1,$AA86)*1),_xlpm.ULT,IF(Entry!$H86="Boy",INDEX(maleQT,AC$22*2+2,$AA86)*1,INDEX(femaleQT,AC$22*2+2,$AA86)*1),_xlpm.time,_xlpm.timeStr*1,IF(AND(LEN(_xlpm.timeStr)=6,LEN(K86)-LEN(_xlpm.timeStr)=2),IF(_xlpm.time&gt;_xlpm.LLT,"Too Slow",IF(_xlpm.time&lt;_xlpm.ULT,"Too Fast","OK")),IF(_xlpm.timeStr="NT","NT","Invalid Format"))))</f>
        <v/>
      </c>
      <c r="AE86" s="12" t="str" cm="1">
        <f t="array" ref="AE86">IF(OR($AA86=0,L86=""),"",_xlfn.LET(_xlpm.timeStr,SUBSTITUTE(L86,".",""),_xlpm.LLT,IF(Entry!$H86="Boy",INDEX(maleQT,AD$22*2+1,$AA86)*1,INDEX(femaleQT,AD$22*2+1,$AA86)*1),_xlpm.ULT,IF(Entry!$H86="Boy",INDEX(maleQT,AD$22*2+2,$AA86)*1,INDEX(femaleQT,AD$22*2+2,$AA86)*1),_xlpm.time,_xlpm.timeStr*1,IF(AND(LEN(_xlpm.timeStr)=6,LEN(L86)-LEN(_xlpm.timeStr)=2),IF(_xlpm.time&gt;_xlpm.LLT,"Too Slow",IF(_xlpm.time&lt;_xlpm.ULT,"Too Fast","OK")),IF(_xlpm.timeStr="NT","NT","Invalid Format"))))</f>
        <v/>
      </c>
      <c r="AF86" s="12" t="str" cm="1">
        <f t="array" ref="AF86">IF(OR($AA86=0,M86=""),"",_xlfn.LET(_xlpm.timeStr,SUBSTITUTE(M86,".",""),_xlpm.LLT,IF(Entry!$H86="Boy",INDEX(maleQT,AE$22*2+1,$AA86)*1,INDEX(femaleQT,AE$22*2+1,$AA86)*1),_xlpm.ULT,IF(Entry!$H86="Boy",INDEX(maleQT,AE$22*2+2,$AA86)*1,INDEX(femaleQT,AE$22*2+2,$AA86)*1),_xlpm.time,_xlpm.timeStr*1,IF(AND(LEN(_xlpm.timeStr)=6,LEN(M86)-LEN(_xlpm.timeStr)=2),IF(_xlpm.time&gt;_xlpm.LLT,"Too Slow",IF(_xlpm.time&lt;_xlpm.ULT,"Too Fast","OK")),IF(_xlpm.timeStr="NT","NT","Invalid Format"))))</f>
        <v/>
      </c>
      <c r="AG86" s="12" t="str" cm="1">
        <f t="array" ref="AG86">IF(OR($AA86=0,N86=""),"",_xlfn.LET(_xlpm.timeStr,SUBSTITUTE(N86,".",""),_xlpm.LLT,IF(Entry!$H86="Boy",INDEX(maleQT,AF$22*2+1,$AA86)*1,INDEX(femaleQT,AF$22*2+1,$AA86)*1),_xlpm.ULT,IF(Entry!$H86="Boy",INDEX(maleQT,AF$22*2+2,$AA86)*1,INDEX(femaleQT,AF$22*2+2,$AA86)*1),_xlpm.time,_xlpm.timeStr*1,IF(AND(LEN(_xlpm.timeStr)=6,LEN(N86)-LEN(_xlpm.timeStr)=2),IF(_xlpm.time&gt;_xlpm.LLT,"Too Slow",IF(_xlpm.time&lt;_xlpm.ULT,"Too Fast","OK")),IF(_xlpm.timeStr="NT","NT","Invalid Format"))))</f>
        <v/>
      </c>
      <c r="AH86" s="12" t="str" cm="1">
        <f t="array" ref="AH86">IF(OR($AA86=0,O86=""),"",_xlfn.LET(_xlpm.timeStr,SUBSTITUTE(O86,".",""),_xlpm.LLT,IF(Entry!$H86="Boy",INDEX(maleQT,AG$22*2+1,$AA86)*1,INDEX(femaleQT,AG$22*2+1,$AA86)*1),_xlpm.ULT,IF(Entry!$H86="Boy",INDEX(maleQT,AG$22*2+2,$AA86)*1,INDEX(femaleQT,AG$22*2+2,$AA86)*1),_xlpm.time,_xlpm.timeStr*1,IF(AND(LEN(_xlpm.timeStr)=6,LEN(O86)-LEN(_xlpm.timeStr)=2),IF(_xlpm.time&gt;_xlpm.LLT,"Too Slow",IF(_xlpm.time&lt;_xlpm.ULT,"Too Fast","OK")),IF(_xlpm.timeStr="NT","NT","Invalid Format"))))</f>
        <v/>
      </c>
      <c r="AI86" s="12" t="str" cm="1">
        <f t="array" ref="AI86">IF(OR($AA86=0,P86=""),"",_xlfn.LET(_xlpm.timeStr,SUBSTITUTE(P86,".",""),_xlpm.LLT,IF(Entry!$H86="Boy",INDEX(maleQT,AH$22*2+1,$AA86)*1,INDEX(femaleQT,AH$22*2+1,$AA86)*1),_xlpm.ULT,IF(Entry!$H86="Boy",INDEX(maleQT,AH$22*2+2,$AA86)*1,INDEX(femaleQT,AH$22*2+2,$AA86)*1),_xlpm.time,_xlpm.timeStr*1,IF(AND(LEN(_xlpm.timeStr)=6,LEN(P86)-LEN(_xlpm.timeStr)=2),IF(_xlpm.time&gt;_xlpm.LLT,"Too Slow",IF(_xlpm.time&lt;_xlpm.ULT,"Too Fast","OK")),IF(_xlpm.timeStr="NT","NT","Invalid Format"))))</f>
        <v/>
      </c>
      <c r="AJ86" s="12" t="str" cm="1">
        <f t="array" ref="AJ86">IF(OR($AA86=0,Q86=""),"",_xlfn.LET(_xlpm.timeStr,SUBSTITUTE(Q86,".",""),_xlpm.LLT,IF(Entry!$H86="Boy",INDEX(maleQT,AI$22*2+1,$AA86)*1,INDEX(femaleQT,AI$22*2+1,$AA86)*1),_xlpm.ULT,IF(Entry!$H86="Boy",INDEX(maleQT,AI$22*2+2,$AA86)*1,INDEX(femaleQT,AI$22*2+2,$AA86)*1),_xlpm.time,_xlpm.timeStr*1,IF(AND(LEN(_xlpm.timeStr)=6,LEN(Q86)-LEN(_xlpm.timeStr)=2),IF(_xlpm.time&gt;_xlpm.LLT,"Too Slow",IF(_xlpm.time&lt;_xlpm.ULT,"Too Fast","OK")),IF(_xlpm.timeStr="NT","NT","Invalid Format"))))</f>
        <v/>
      </c>
      <c r="AK86" s="12" t="str" cm="1">
        <f t="array" ref="AK86">IF(OR($AA86=0,R86=""),"",_xlfn.LET(_xlpm.timeStr,SUBSTITUTE(R86,".",""),_xlpm.LLT,IF(Entry!$H86="Boy",INDEX(maleQT,AJ$22*2+1,$AA86)*1,INDEX(femaleQT,AJ$22*2+1,$AA86)*1),_xlpm.ULT,IF(Entry!$H86="Boy",INDEX(maleQT,AJ$22*2+2,$AA86)*1,INDEX(femaleQT,AJ$22*2+2,$AA86)*1),_xlpm.time,_xlpm.timeStr*1,IF(AND(LEN(_xlpm.timeStr)=6,LEN(R86)-LEN(_xlpm.timeStr)=2),IF(_xlpm.time&gt;_xlpm.LLT,"Too Slow",IF(_xlpm.time&lt;_xlpm.ULT,"Too Fast","OK")),IF(_xlpm.timeStr="NT","NT","Invalid Format"))))</f>
        <v/>
      </c>
      <c r="AL86" s="12" t="str" cm="1">
        <f t="array" ref="AL86">IF(OR($AA86=0,S86=""),"",_xlfn.LET(_xlpm.timeStr,SUBSTITUTE(S86,".",""),_xlpm.LLT,IF(Entry!$H86="Boy",INDEX(maleQT,AK$22*2+1,$AA86)*1,INDEX(femaleQT,AK$22*2+1,$AA86)*1),_xlpm.ULT,IF(Entry!$H86="Boy",INDEX(maleQT,AK$22*2+2,$AA86)*1,INDEX(femaleQT,AK$22*2+2,$AA86)*1),_xlpm.time,_xlpm.timeStr*1,IF(AND(LEN(_xlpm.timeStr)=6,LEN(S86)-LEN(_xlpm.timeStr)=2),IF(_xlpm.time&gt;_xlpm.LLT,"Too Slow",IF(_xlpm.time&lt;_xlpm.ULT,"Too Fast","OK")),IF(_xlpm.timeStr="NT","NT","Invalid Format"))))</f>
        <v/>
      </c>
      <c r="AM86" s="12" t="str" cm="1">
        <f t="array" ref="AM86">IF(OR($AA86=0,T86=""),"",_xlfn.LET(_xlpm.timeStr,SUBSTITUTE(T86,".",""),_xlpm.LLT,IF(Entry!$H86="Boy",INDEX(maleQT,AL$22*2+1,$AA86)*1,INDEX(femaleQT,AL$22*2+1,$AA86)*1),_xlpm.ULT,IF(Entry!$H86="Boy",INDEX(maleQT,AL$22*2+2,$AA86)*1,INDEX(femaleQT,AL$22*2+2,$AA86)*1),_xlpm.time,_xlpm.timeStr*1,IF(AND(LEN(_xlpm.timeStr)=6,LEN(T86)-LEN(_xlpm.timeStr)=2),IF(_xlpm.time&gt;_xlpm.LLT,"Too Slow",IF(_xlpm.time&lt;_xlpm.ULT,"Too Fast","OK")),IF(_xlpm.timeStr="NT","NT","Invalid Format"))))</f>
        <v/>
      </c>
      <c r="AN86" s="12" t="str" cm="1">
        <f t="array" ref="AN86">IF(OR($AA86=0,U86=""),"",_xlfn.LET(_xlpm.timeStr,SUBSTITUTE(U86,".",""),_xlpm.LLT,IF(Entry!$H86="Boy",INDEX(maleQT,AM$22*2+1,$AA86)*1,INDEX(femaleQT,AM$22*2+1,$AA86)*1),_xlpm.ULT,IF(Entry!$H86="Boy",INDEX(maleQT,AM$22*2+2,$AA86)*1,INDEX(femaleQT,AM$22*2+2,$AA86)*1),_xlpm.time,_xlpm.timeStr*1,IF(AND(LEN(_xlpm.timeStr)=6,LEN(U86)-LEN(_xlpm.timeStr)=2),IF(_xlpm.time&gt;_xlpm.LLT,"Too Slow",IF(_xlpm.time&lt;_xlpm.ULT,"Too Fast","OK")),IF(_xlpm.timeStr="NT","NT","Invalid Format"))))</f>
        <v/>
      </c>
      <c r="AO86" s="12" t="str" cm="1">
        <f t="array" ref="AO86">IF(OR($AA86=0,V86=""),"",_xlfn.LET(_xlpm.timeStr,SUBSTITUTE(V86,".",""),_xlpm.LLT,IF(Entry!$H86="Boy",INDEX(maleQT,AN$22*2+1,$AA86)*1,INDEX(femaleQT,AN$22*2+1,$AA86)*1),_xlpm.ULT,IF(Entry!$H86="Boy",INDEX(maleQT,AN$22*2+2,$AA86)*1,INDEX(femaleQT,AN$22*2+2,$AA86)*1),_xlpm.time,_xlpm.timeStr*1,IF(AND(LEN(_xlpm.timeStr)=6,LEN(V86)-LEN(_xlpm.timeStr)=2),IF(_xlpm.time&gt;_xlpm.LLT,"Too Slow",IF(_xlpm.time&lt;_xlpm.ULT,"Too Fast","OK")),IF(_xlpm.timeStr="NT","NT","Invalid Format"))))</f>
        <v/>
      </c>
      <c r="AP86" s="12" t="str" cm="1">
        <f t="array" ref="AP86">IF(OR($AA86=0,W86=""),"",_xlfn.LET(_xlpm.timeStr,SUBSTITUTE(W86,".",""),_xlpm.LLT,IF(Entry!$H86="Boy",INDEX(maleQT,AO$22*2+1,$AA86)*1,INDEX(femaleQT,AO$22*2+1,$AA86)*1),_xlpm.ULT,IF(Entry!$H86="Boy",INDEX(maleQT,AO$22*2+2,$AA86)*1,INDEX(femaleQT,AO$22*2+2,$AA86)*1),_xlpm.time,_xlpm.timeStr*1,IF(AND(LEN(_xlpm.timeStr)=6,LEN(W86)-LEN(_xlpm.timeStr)=2),IF(_xlpm.time&gt;_xlpm.LLT,"Too Slow",IF(_xlpm.time&lt;_xlpm.ULT,"Too Fast","OK")),IF(_xlpm.timeStr="NT","NT","Invalid Format"))))</f>
        <v/>
      </c>
    </row>
    <row r="87" spans="1:42" x14ac:dyDescent="0.55000000000000004">
      <c r="A87" s="22" t="str">
        <f t="shared" si="36"/>
        <v/>
      </c>
      <c r="B87" s="22" t="str">
        <f t="shared" si="40"/>
        <v/>
      </c>
      <c r="C87" s="1"/>
      <c r="D87" s="1"/>
      <c r="E87" s="1"/>
      <c r="F87" s="1"/>
      <c r="G87" s="24"/>
      <c r="H87" s="1"/>
      <c r="I87" s="25"/>
      <c r="J87" s="25"/>
      <c r="K87" s="25"/>
      <c r="L87" s="25"/>
      <c r="M87" s="25"/>
      <c r="N87" s="25"/>
      <c r="O87" s="25"/>
      <c r="P87" s="25"/>
      <c r="Q87" s="25"/>
      <c r="R87" s="25"/>
      <c r="S87" s="25"/>
      <c r="T87" s="25"/>
      <c r="U87" s="25"/>
      <c r="V87" s="25"/>
      <c r="W87" s="25"/>
      <c r="X87" s="12" t="str">
        <f t="shared" si="35"/>
        <v/>
      </c>
      <c r="Y87" s="12" t="str">
        <f t="shared" si="37"/>
        <v/>
      </c>
      <c r="Z87" s="12" t="str">
        <f t="shared" si="38"/>
        <v/>
      </c>
      <c r="AA87" s="12" t="str">
        <f t="shared" si="39"/>
        <v/>
      </c>
      <c r="AB87" s="12" t="str" cm="1">
        <f t="array" ref="AB87">IF(OR($AA87=0,I87=""),"",_xlfn.LET(_xlpm.timeStr,SUBSTITUTE(I87,".",""),_xlpm.LLT,IF(Entry!$H87="Boy",INDEX(maleQT,AA$22*2+1,$AA87)*1,INDEX(femaleQT,AA$22*2+1,$AA87)*1),_xlpm.ULT,IF(Entry!$H87="Boy",INDEX(maleQT,AA$22*2+2,$AA87)*1,INDEX(femaleQT,AA$22*2+2,$AA87)*1),_xlpm.time,_xlpm.timeStr*1,IF(AND(LEN(_xlpm.timeStr)=6,LEN(I87)-LEN(_xlpm.timeStr)=2),IF(_xlpm.time&gt;_xlpm.LLT,"Too Slow",IF(_xlpm.time&lt;_xlpm.ULT,"Too Fast","OK")),IF(_xlpm.timeStr="NT","NT","Invalid Format"))))</f>
        <v/>
      </c>
      <c r="AC87" s="12" t="str" cm="1">
        <f t="array" ref="AC87">IF(OR($AA87=0,J87=""),"",_xlfn.LET(_xlpm.timeStr,SUBSTITUTE(J87,".",""),_xlpm.LLT,IF(Entry!$H87="Boy",INDEX(maleQT,AB$22*2+1,$AA87)*1,INDEX(femaleQT,AB$22*2+1,$AA87)*1),_xlpm.ULT,IF(Entry!$H87="Boy",INDEX(maleQT,AB$22*2+2,$AA87)*1,INDEX(femaleQT,AB$22*2+2,$AA87)*1),_xlpm.time,_xlpm.timeStr*1,IF(AND(LEN(_xlpm.timeStr)=6,LEN(J87)-LEN(_xlpm.timeStr)=2),IF(_xlpm.time&gt;_xlpm.LLT,"Too Slow",IF(_xlpm.time&lt;_xlpm.ULT,"Too Fast","OK")),IF(_xlpm.timeStr="NT","NT","Invalid Format"))))</f>
        <v/>
      </c>
      <c r="AD87" s="12" t="str" cm="1">
        <f t="array" ref="AD87">IF(OR($AA87=0,K87=""),"",_xlfn.LET(_xlpm.timeStr,SUBSTITUTE(K87,".",""),_xlpm.LLT,IF(Entry!$H87="Boy",INDEX(maleQT,AC$22*2+1,$AA87)*1,INDEX(femaleQT,AC$22*2+1,$AA87)*1),_xlpm.ULT,IF(Entry!$H87="Boy",INDEX(maleQT,AC$22*2+2,$AA87)*1,INDEX(femaleQT,AC$22*2+2,$AA87)*1),_xlpm.time,_xlpm.timeStr*1,IF(AND(LEN(_xlpm.timeStr)=6,LEN(K87)-LEN(_xlpm.timeStr)=2),IF(_xlpm.time&gt;_xlpm.LLT,"Too Slow",IF(_xlpm.time&lt;_xlpm.ULT,"Too Fast","OK")),IF(_xlpm.timeStr="NT","NT","Invalid Format"))))</f>
        <v/>
      </c>
      <c r="AE87" s="12" t="str" cm="1">
        <f t="array" ref="AE87">IF(OR($AA87=0,L87=""),"",_xlfn.LET(_xlpm.timeStr,SUBSTITUTE(L87,".",""),_xlpm.LLT,IF(Entry!$H87="Boy",INDEX(maleQT,AD$22*2+1,$AA87)*1,INDEX(femaleQT,AD$22*2+1,$AA87)*1),_xlpm.ULT,IF(Entry!$H87="Boy",INDEX(maleQT,AD$22*2+2,$AA87)*1,INDEX(femaleQT,AD$22*2+2,$AA87)*1),_xlpm.time,_xlpm.timeStr*1,IF(AND(LEN(_xlpm.timeStr)=6,LEN(L87)-LEN(_xlpm.timeStr)=2),IF(_xlpm.time&gt;_xlpm.LLT,"Too Slow",IF(_xlpm.time&lt;_xlpm.ULT,"Too Fast","OK")),IF(_xlpm.timeStr="NT","NT","Invalid Format"))))</f>
        <v/>
      </c>
      <c r="AF87" s="12" t="str" cm="1">
        <f t="array" ref="AF87">IF(OR($AA87=0,M87=""),"",_xlfn.LET(_xlpm.timeStr,SUBSTITUTE(M87,".",""),_xlpm.LLT,IF(Entry!$H87="Boy",INDEX(maleQT,AE$22*2+1,$AA87)*1,INDEX(femaleQT,AE$22*2+1,$AA87)*1),_xlpm.ULT,IF(Entry!$H87="Boy",INDEX(maleQT,AE$22*2+2,$AA87)*1,INDEX(femaleQT,AE$22*2+2,$AA87)*1),_xlpm.time,_xlpm.timeStr*1,IF(AND(LEN(_xlpm.timeStr)=6,LEN(M87)-LEN(_xlpm.timeStr)=2),IF(_xlpm.time&gt;_xlpm.LLT,"Too Slow",IF(_xlpm.time&lt;_xlpm.ULT,"Too Fast","OK")),IF(_xlpm.timeStr="NT","NT","Invalid Format"))))</f>
        <v/>
      </c>
      <c r="AG87" s="12" t="str" cm="1">
        <f t="array" ref="AG87">IF(OR($AA87=0,N87=""),"",_xlfn.LET(_xlpm.timeStr,SUBSTITUTE(N87,".",""),_xlpm.LLT,IF(Entry!$H87="Boy",INDEX(maleQT,AF$22*2+1,$AA87)*1,INDEX(femaleQT,AF$22*2+1,$AA87)*1),_xlpm.ULT,IF(Entry!$H87="Boy",INDEX(maleQT,AF$22*2+2,$AA87)*1,INDEX(femaleQT,AF$22*2+2,$AA87)*1),_xlpm.time,_xlpm.timeStr*1,IF(AND(LEN(_xlpm.timeStr)=6,LEN(N87)-LEN(_xlpm.timeStr)=2),IF(_xlpm.time&gt;_xlpm.LLT,"Too Slow",IF(_xlpm.time&lt;_xlpm.ULT,"Too Fast","OK")),IF(_xlpm.timeStr="NT","NT","Invalid Format"))))</f>
        <v/>
      </c>
      <c r="AH87" s="12" t="str" cm="1">
        <f t="array" ref="AH87">IF(OR($AA87=0,O87=""),"",_xlfn.LET(_xlpm.timeStr,SUBSTITUTE(O87,".",""),_xlpm.LLT,IF(Entry!$H87="Boy",INDEX(maleQT,AG$22*2+1,$AA87)*1,INDEX(femaleQT,AG$22*2+1,$AA87)*1),_xlpm.ULT,IF(Entry!$H87="Boy",INDEX(maleQT,AG$22*2+2,$AA87)*1,INDEX(femaleQT,AG$22*2+2,$AA87)*1),_xlpm.time,_xlpm.timeStr*1,IF(AND(LEN(_xlpm.timeStr)=6,LEN(O87)-LEN(_xlpm.timeStr)=2),IF(_xlpm.time&gt;_xlpm.LLT,"Too Slow",IF(_xlpm.time&lt;_xlpm.ULT,"Too Fast","OK")),IF(_xlpm.timeStr="NT","NT","Invalid Format"))))</f>
        <v/>
      </c>
      <c r="AI87" s="12" t="str" cm="1">
        <f t="array" ref="AI87">IF(OR($AA87=0,P87=""),"",_xlfn.LET(_xlpm.timeStr,SUBSTITUTE(P87,".",""),_xlpm.LLT,IF(Entry!$H87="Boy",INDEX(maleQT,AH$22*2+1,$AA87)*1,INDEX(femaleQT,AH$22*2+1,$AA87)*1),_xlpm.ULT,IF(Entry!$H87="Boy",INDEX(maleQT,AH$22*2+2,$AA87)*1,INDEX(femaleQT,AH$22*2+2,$AA87)*1),_xlpm.time,_xlpm.timeStr*1,IF(AND(LEN(_xlpm.timeStr)=6,LEN(P87)-LEN(_xlpm.timeStr)=2),IF(_xlpm.time&gt;_xlpm.LLT,"Too Slow",IF(_xlpm.time&lt;_xlpm.ULT,"Too Fast","OK")),IF(_xlpm.timeStr="NT","NT","Invalid Format"))))</f>
        <v/>
      </c>
      <c r="AJ87" s="12" t="str" cm="1">
        <f t="array" ref="AJ87">IF(OR($AA87=0,Q87=""),"",_xlfn.LET(_xlpm.timeStr,SUBSTITUTE(Q87,".",""),_xlpm.LLT,IF(Entry!$H87="Boy",INDEX(maleQT,AI$22*2+1,$AA87)*1,INDEX(femaleQT,AI$22*2+1,$AA87)*1),_xlpm.ULT,IF(Entry!$H87="Boy",INDEX(maleQT,AI$22*2+2,$AA87)*1,INDEX(femaleQT,AI$22*2+2,$AA87)*1),_xlpm.time,_xlpm.timeStr*1,IF(AND(LEN(_xlpm.timeStr)=6,LEN(Q87)-LEN(_xlpm.timeStr)=2),IF(_xlpm.time&gt;_xlpm.LLT,"Too Slow",IF(_xlpm.time&lt;_xlpm.ULT,"Too Fast","OK")),IF(_xlpm.timeStr="NT","NT","Invalid Format"))))</f>
        <v/>
      </c>
      <c r="AK87" s="12" t="str" cm="1">
        <f t="array" ref="AK87">IF(OR($AA87=0,R87=""),"",_xlfn.LET(_xlpm.timeStr,SUBSTITUTE(R87,".",""),_xlpm.LLT,IF(Entry!$H87="Boy",INDEX(maleQT,AJ$22*2+1,$AA87)*1,INDEX(femaleQT,AJ$22*2+1,$AA87)*1),_xlpm.ULT,IF(Entry!$H87="Boy",INDEX(maleQT,AJ$22*2+2,$AA87)*1,INDEX(femaleQT,AJ$22*2+2,$AA87)*1),_xlpm.time,_xlpm.timeStr*1,IF(AND(LEN(_xlpm.timeStr)=6,LEN(R87)-LEN(_xlpm.timeStr)=2),IF(_xlpm.time&gt;_xlpm.LLT,"Too Slow",IF(_xlpm.time&lt;_xlpm.ULT,"Too Fast","OK")),IF(_xlpm.timeStr="NT","NT","Invalid Format"))))</f>
        <v/>
      </c>
      <c r="AL87" s="12" t="str" cm="1">
        <f t="array" ref="AL87">IF(OR($AA87=0,S87=""),"",_xlfn.LET(_xlpm.timeStr,SUBSTITUTE(S87,".",""),_xlpm.LLT,IF(Entry!$H87="Boy",INDEX(maleQT,AK$22*2+1,$AA87)*1,INDEX(femaleQT,AK$22*2+1,$AA87)*1),_xlpm.ULT,IF(Entry!$H87="Boy",INDEX(maleQT,AK$22*2+2,$AA87)*1,INDEX(femaleQT,AK$22*2+2,$AA87)*1),_xlpm.time,_xlpm.timeStr*1,IF(AND(LEN(_xlpm.timeStr)=6,LEN(S87)-LEN(_xlpm.timeStr)=2),IF(_xlpm.time&gt;_xlpm.LLT,"Too Slow",IF(_xlpm.time&lt;_xlpm.ULT,"Too Fast","OK")),IF(_xlpm.timeStr="NT","NT","Invalid Format"))))</f>
        <v/>
      </c>
      <c r="AM87" s="12" t="str" cm="1">
        <f t="array" ref="AM87">IF(OR($AA87=0,T87=""),"",_xlfn.LET(_xlpm.timeStr,SUBSTITUTE(T87,".",""),_xlpm.LLT,IF(Entry!$H87="Boy",INDEX(maleQT,AL$22*2+1,$AA87)*1,INDEX(femaleQT,AL$22*2+1,$AA87)*1),_xlpm.ULT,IF(Entry!$H87="Boy",INDEX(maleQT,AL$22*2+2,$AA87)*1,INDEX(femaleQT,AL$22*2+2,$AA87)*1),_xlpm.time,_xlpm.timeStr*1,IF(AND(LEN(_xlpm.timeStr)=6,LEN(T87)-LEN(_xlpm.timeStr)=2),IF(_xlpm.time&gt;_xlpm.LLT,"Too Slow",IF(_xlpm.time&lt;_xlpm.ULT,"Too Fast","OK")),IF(_xlpm.timeStr="NT","NT","Invalid Format"))))</f>
        <v/>
      </c>
      <c r="AN87" s="12" t="str" cm="1">
        <f t="array" ref="AN87">IF(OR($AA87=0,U87=""),"",_xlfn.LET(_xlpm.timeStr,SUBSTITUTE(U87,".",""),_xlpm.LLT,IF(Entry!$H87="Boy",INDEX(maleQT,AM$22*2+1,$AA87)*1,INDEX(femaleQT,AM$22*2+1,$AA87)*1),_xlpm.ULT,IF(Entry!$H87="Boy",INDEX(maleQT,AM$22*2+2,$AA87)*1,INDEX(femaleQT,AM$22*2+2,$AA87)*1),_xlpm.time,_xlpm.timeStr*1,IF(AND(LEN(_xlpm.timeStr)=6,LEN(U87)-LEN(_xlpm.timeStr)=2),IF(_xlpm.time&gt;_xlpm.LLT,"Too Slow",IF(_xlpm.time&lt;_xlpm.ULT,"Too Fast","OK")),IF(_xlpm.timeStr="NT","NT","Invalid Format"))))</f>
        <v/>
      </c>
      <c r="AO87" s="12" t="str" cm="1">
        <f t="array" ref="AO87">IF(OR($AA87=0,V87=""),"",_xlfn.LET(_xlpm.timeStr,SUBSTITUTE(V87,".",""),_xlpm.LLT,IF(Entry!$H87="Boy",INDEX(maleQT,AN$22*2+1,$AA87)*1,INDEX(femaleQT,AN$22*2+1,$AA87)*1),_xlpm.ULT,IF(Entry!$H87="Boy",INDEX(maleQT,AN$22*2+2,$AA87)*1,INDEX(femaleQT,AN$22*2+2,$AA87)*1),_xlpm.time,_xlpm.timeStr*1,IF(AND(LEN(_xlpm.timeStr)=6,LEN(V87)-LEN(_xlpm.timeStr)=2),IF(_xlpm.time&gt;_xlpm.LLT,"Too Slow",IF(_xlpm.time&lt;_xlpm.ULT,"Too Fast","OK")),IF(_xlpm.timeStr="NT","NT","Invalid Format"))))</f>
        <v/>
      </c>
      <c r="AP87" s="12" t="str" cm="1">
        <f t="array" ref="AP87">IF(OR($AA87=0,W87=""),"",_xlfn.LET(_xlpm.timeStr,SUBSTITUTE(W87,".",""),_xlpm.LLT,IF(Entry!$H87="Boy",INDEX(maleQT,AO$22*2+1,$AA87)*1,INDEX(femaleQT,AO$22*2+1,$AA87)*1),_xlpm.ULT,IF(Entry!$H87="Boy",INDEX(maleQT,AO$22*2+2,$AA87)*1,INDEX(femaleQT,AO$22*2+2,$AA87)*1),_xlpm.time,_xlpm.timeStr*1,IF(AND(LEN(_xlpm.timeStr)=6,LEN(W87)-LEN(_xlpm.timeStr)=2),IF(_xlpm.time&gt;_xlpm.LLT,"Too Slow",IF(_xlpm.time&lt;_xlpm.ULT,"Too Fast","OK")),IF(_xlpm.timeStr="NT","NT","Invalid Format"))))</f>
        <v/>
      </c>
    </row>
    <row r="88" spans="1:42" x14ac:dyDescent="0.55000000000000004">
      <c r="A88" s="22" t="str">
        <f t="shared" ref="A88:A111" si="41">IF(B88="","",IF(X88="ERROR","ERROR","OK ["&amp;COUNTA(I88:W88)&amp;" swims - £"&amp;TEXT(COUNTA(I88:W88)*fee,"00.00")&amp;"]"))</f>
        <v/>
      </c>
      <c r="B88" s="22" t="str">
        <f t="shared" si="40"/>
        <v/>
      </c>
      <c r="C88" s="1"/>
      <c r="D88" s="1"/>
      <c r="E88" s="1"/>
      <c r="F88" s="1"/>
      <c r="G88" s="24"/>
      <c r="H88" s="1"/>
      <c r="I88" s="25"/>
      <c r="J88" s="25"/>
      <c r="K88" s="25"/>
      <c r="L88" s="25"/>
      <c r="M88" s="25"/>
      <c r="N88" s="25"/>
      <c r="O88" s="25"/>
      <c r="P88" s="25"/>
      <c r="Q88" s="25"/>
      <c r="R88" s="25"/>
      <c r="S88" s="25"/>
      <c r="T88" s="25"/>
      <c r="U88" s="25"/>
      <c r="V88" s="25"/>
      <c r="W88" s="25"/>
      <c r="X88" s="12" t="str">
        <f t="shared" ref="X88:X111" si="42">_xlfn.LET(_xlpm.ResultStr,_xlfn.CONCAT(AB88:AP88),_xlpm.InvTime,ISNUMBER(SEARCH("too",_xlpm.ResultStr)),_xlpm.InvFormat,ISNUMBER(SEARCH("format",_xlpm.ResultStr)), IF(OR(_xlpm.InvTime,_xlpm.InvFormat),"ERROR",""))</f>
        <v/>
      </c>
      <c r="Y88" s="12" t="str">
        <f t="shared" ref="Y88:Y111" si="43">IF(ISBLANK(G88),"",YEAR(DoI)-YEAR(G88)+IF(DoI&lt;DATE(YEAR(DoI),MONTH(G88),DAY(G88)),-1,0))</f>
        <v/>
      </c>
      <c r="Z88" s="12" t="str">
        <f t="shared" ref="Z88:Z111" si="44">IF(ISBLANK(G88),"",VLOOKUP(Y88,AgeCheck,3,TRUE))</f>
        <v/>
      </c>
      <c r="AA88" s="12" t="str">
        <f t="shared" ref="AA88:AA111" si="45">IF(ISBLANK(G88),"",VLOOKUP(Y88,AgeCheck,2,TRUE))</f>
        <v/>
      </c>
      <c r="AB88" s="12" t="str" cm="1">
        <f t="array" ref="AB88">IF(OR($AA88=0,I88=""),"",_xlfn.LET(_xlpm.timeStr,SUBSTITUTE(I88,".",""),_xlpm.LLT,IF(Entry!$H88="Boy",INDEX(maleQT,AA$22*2+1,$AA88)*1,INDEX(femaleQT,AA$22*2+1,$AA88)*1),_xlpm.ULT,IF(Entry!$H88="Boy",INDEX(maleQT,AA$22*2+2,$AA88)*1,INDEX(femaleQT,AA$22*2+2,$AA88)*1),_xlpm.time,_xlpm.timeStr*1,IF(AND(LEN(_xlpm.timeStr)=6,LEN(I88)-LEN(_xlpm.timeStr)=2),IF(_xlpm.time&gt;_xlpm.LLT,"Too Slow",IF(_xlpm.time&lt;_xlpm.ULT,"Too Fast","OK")),IF(_xlpm.timeStr="NT","NT","Invalid Format"))))</f>
        <v/>
      </c>
      <c r="AC88" s="12" t="str" cm="1">
        <f t="array" ref="AC88">IF(OR($AA88=0,J88=""),"",_xlfn.LET(_xlpm.timeStr,SUBSTITUTE(J88,".",""),_xlpm.LLT,IF(Entry!$H88="Boy",INDEX(maleQT,AB$22*2+1,$AA88)*1,INDEX(femaleQT,AB$22*2+1,$AA88)*1),_xlpm.ULT,IF(Entry!$H88="Boy",INDEX(maleQT,AB$22*2+2,$AA88)*1,INDEX(femaleQT,AB$22*2+2,$AA88)*1),_xlpm.time,_xlpm.timeStr*1,IF(AND(LEN(_xlpm.timeStr)=6,LEN(J88)-LEN(_xlpm.timeStr)=2),IF(_xlpm.time&gt;_xlpm.LLT,"Too Slow",IF(_xlpm.time&lt;_xlpm.ULT,"Too Fast","OK")),IF(_xlpm.timeStr="NT","NT","Invalid Format"))))</f>
        <v/>
      </c>
      <c r="AD88" s="12" t="str" cm="1">
        <f t="array" ref="AD88">IF(OR($AA88=0,K88=""),"",_xlfn.LET(_xlpm.timeStr,SUBSTITUTE(K88,".",""),_xlpm.LLT,IF(Entry!$H88="Boy",INDEX(maleQT,AC$22*2+1,$AA88)*1,INDEX(femaleQT,AC$22*2+1,$AA88)*1),_xlpm.ULT,IF(Entry!$H88="Boy",INDEX(maleQT,AC$22*2+2,$AA88)*1,INDEX(femaleQT,AC$22*2+2,$AA88)*1),_xlpm.time,_xlpm.timeStr*1,IF(AND(LEN(_xlpm.timeStr)=6,LEN(K88)-LEN(_xlpm.timeStr)=2),IF(_xlpm.time&gt;_xlpm.LLT,"Too Slow",IF(_xlpm.time&lt;_xlpm.ULT,"Too Fast","OK")),IF(_xlpm.timeStr="NT","NT","Invalid Format"))))</f>
        <v/>
      </c>
      <c r="AE88" s="12" t="str" cm="1">
        <f t="array" ref="AE88">IF(OR($AA88=0,L88=""),"",_xlfn.LET(_xlpm.timeStr,SUBSTITUTE(L88,".",""),_xlpm.LLT,IF(Entry!$H88="Boy",INDEX(maleQT,AD$22*2+1,$AA88)*1,INDEX(femaleQT,AD$22*2+1,$AA88)*1),_xlpm.ULT,IF(Entry!$H88="Boy",INDEX(maleQT,AD$22*2+2,$AA88)*1,INDEX(femaleQT,AD$22*2+2,$AA88)*1),_xlpm.time,_xlpm.timeStr*1,IF(AND(LEN(_xlpm.timeStr)=6,LEN(L88)-LEN(_xlpm.timeStr)=2),IF(_xlpm.time&gt;_xlpm.LLT,"Too Slow",IF(_xlpm.time&lt;_xlpm.ULT,"Too Fast","OK")),IF(_xlpm.timeStr="NT","NT","Invalid Format"))))</f>
        <v/>
      </c>
      <c r="AF88" s="12" t="str" cm="1">
        <f t="array" ref="AF88">IF(OR($AA88=0,M88=""),"",_xlfn.LET(_xlpm.timeStr,SUBSTITUTE(M88,".",""),_xlpm.LLT,IF(Entry!$H88="Boy",INDEX(maleQT,AE$22*2+1,$AA88)*1,INDEX(femaleQT,AE$22*2+1,$AA88)*1),_xlpm.ULT,IF(Entry!$H88="Boy",INDEX(maleQT,AE$22*2+2,$AA88)*1,INDEX(femaleQT,AE$22*2+2,$AA88)*1),_xlpm.time,_xlpm.timeStr*1,IF(AND(LEN(_xlpm.timeStr)=6,LEN(M88)-LEN(_xlpm.timeStr)=2),IF(_xlpm.time&gt;_xlpm.LLT,"Too Slow",IF(_xlpm.time&lt;_xlpm.ULT,"Too Fast","OK")),IF(_xlpm.timeStr="NT","NT","Invalid Format"))))</f>
        <v/>
      </c>
      <c r="AG88" s="12" t="str" cm="1">
        <f t="array" ref="AG88">IF(OR($AA88=0,N88=""),"",_xlfn.LET(_xlpm.timeStr,SUBSTITUTE(N88,".",""),_xlpm.LLT,IF(Entry!$H88="Boy",INDEX(maleQT,AF$22*2+1,$AA88)*1,INDEX(femaleQT,AF$22*2+1,$AA88)*1),_xlpm.ULT,IF(Entry!$H88="Boy",INDEX(maleQT,AF$22*2+2,$AA88)*1,INDEX(femaleQT,AF$22*2+2,$AA88)*1),_xlpm.time,_xlpm.timeStr*1,IF(AND(LEN(_xlpm.timeStr)=6,LEN(N88)-LEN(_xlpm.timeStr)=2),IF(_xlpm.time&gt;_xlpm.LLT,"Too Slow",IF(_xlpm.time&lt;_xlpm.ULT,"Too Fast","OK")),IF(_xlpm.timeStr="NT","NT","Invalid Format"))))</f>
        <v/>
      </c>
      <c r="AH88" s="12" t="str" cm="1">
        <f t="array" ref="AH88">IF(OR($AA88=0,O88=""),"",_xlfn.LET(_xlpm.timeStr,SUBSTITUTE(O88,".",""),_xlpm.LLT,IF(Entry!$H88="Boy",INDEX(maleQT,AG$22*2+1,$AA88)*1,INDEX(femaleQT,AG$22*2+1,$AA88)*1),_xlpm.ULT,IF(Entry!$H88="Boy",INDEX(maleQT,AG$22*2+2,$AA88)*1,INDEX(femaleQT,AG$22*2+2,$AA88)*1),_xlpm.time,_xlpm.timeStr*1,IF(AND(LEN(_xlpm.timeStr)=6,LEN(O88)-LEN(_xlpm.timeStr)=2),IF(_xlpm.time&gt;_xlpm.LLT,"Too Slow",IF(_xlpm.time&lt;_xlpm.ULT,"Too Fast","OK")),IF(_xlpm.timeStr="NT","NT","Invalid Format"))))</f>
        <v/>
      </c>
      <c r="AI88" s="12" t="str" cm="1">
        <f t="array" ref="AI88">IF(OR($AA88=0,P88=""),"",_xlfn.LET(_xlpm.timeStr,SUBSTITUTE(P88,".",""),_xlpm.LLT,IF(Entry!$H88="Boy",INDEX(maleQT,AH$22*2+1,$AA88)*1,INDEX(femaleQT,AH$22*2+1,$AA88)*1),_xlpm.ULT,IF(Entry!$H88="Boy",INDEX(maleQT,AH$22*2+2,$AA88)*1,INDEX(femaleQT,AH$22*2+2,$AA88)*1),_xlpm.time,_xlpm.timeStr*1,IF(AND(LEN(_xlpm.timeStr)=6,LEN(P88)-LEN(_xlpm.timeStr)=2),IF(_xlpm.time&gt;_xlpm.LLT,"Too Slow",IF(_xlpm.time&lt;_xlpm.ULT,"Too Fast","OK")),IF(_xlpm.timeStr="NT","NT","Invalid Format"))))</f>
        <v/>
      </c>
      <c r="AJ88" s="12" t="str" cm="1">
        <f t="array" ref="AJ88">IF(OR($AA88=0,Q88=""),"",_xlfn.LET(_xlpm.timeStr,SUBSTITUTE(Q88,".",""),_xlpm.LLT,IF(Entry!$H88="Boy",INDEX(maleQT,AI$22*2+1,$AA88)*1,INDEX(femaleQT,AI$22*2+1,$AA88)*1),_xlpm.ULT,IF(Entry!$H88="Boy",INDEX(maleQT,AI$22*2+2,$AA88)*1,INDEX(femaleQT,AI$22*2+2,$AA88)*1),_xlpm.time,_xlpm.timeStr*1,IF(AND(LEN(_xlpm.timeStr)=6,LEN(Q88)-LEN(_xlpm.timeStr)=2),IF(_xlpm.time&gt;_xlpm.LLT,"Too Slow",IF(_xlpm.time&lt;_xlpm.ULT,"Too Fast","OK")),IF(_xlpm.timeStr="NT","NT","Invalid Format"))))</f>
        <v/>
      </c>
      <c r="AK88" s="12" t="str" cm="1">
        <f t="array" ref="AK88">IF(OR($AA88=0,R88=""),"",_xlfn.LET(_xlpm.timeStr,SUBSTITUTE(R88,".",""),_xlpm.LLT,IF(Entry!$H88="Boy",INDEX(maleQT,AJ$22*2+1,$AA88)*1,INDEX(femaleQT,AJ$22*2+1,$AA88)*1),_xlpm.ULT,IF(Entry!$H88="Boy",INDEX(maleQT,AJ$22*2+2,$AA88)*1,INDEX(femaleQT,AJ$22*2+2,$AA88)*1),_xlpm.time,_xlpm.timeStr*1,IF(AND(LEN(_xlpm.timeStr)=6,LEN(R88)-LEN(_xlpm.timeStr)=2),IF(_xlpm.time&gt;_xlpm.LLT,"Too Slow",IF(_xlpm.time&lt;_xlpm.ULT,"Too Fast","OK")),IF(_xlpm.timeStr="NT","NT","Invalid Format"))))</f>
        <v/>
      </c>
      <c r="AL88" s="12" t="str" cm="1">
        <f t="array" ref="AL88">IF(OR($AA88=0,S88=""),"",_xlfn.LET(_xlpm.timeStr,SUBSTITUTE(S88,".",""),_xlpm.LLT,IF(Entry!$H88="Boy",INDEX(maleQT,AK$22*2+1,$AA88)*1,INDEX(femaleQT,AK$22*2+1,$AA88)*1),_xlpm.ULT,IF(Entry!$H88="Boy",INDEX(maleQT,AK$22*2+2,$AA88)*1,INDEX(femaleQT,AK$22*2+2,$AA88)*1),_xlpm.time,_xlpm.timeStr*1,IF(AND(LEN(_xlpm.timeStr)=6,LEN(S88)-LEN(_xlpm.timeStr)=2),IF(_xlpm.time&gt;_xlpm.LLT,"Too Slow",IF(_xlpm.time&lt;_xlpm.ULT,"Too Fast","OK")),IF(_xlpm.timeStr="NT","NT","Invalid Format"))))</f>
        <v/>
      </c>
      <c r="AM88" s="12" t="str" cm="1">
        <f t="array" ref="AM88">IF(OR($AA88=0,T88=""),"",_xlfn.LET(_xlpm.timeStr,SUBSTITUTE(T88,".",""),_xlpm.LLT,IF(Entry!$H88="Boy",INDEX(maleQT,AL$22*2+1,$AA88)*1,INDEX(femaleQT,AL$22*2+1,$AA88)*1),_xlpm.ULT,IF(Entry!$H88="Boy",INDEX(maleQT,AL$22*2+2,$AA88)*1,INDEX(femaleQT,AL$22*2+2,$AA88)*1),_xlpm.time,_xlpm.timeStr*1,IF(AND(LEN(_xlpm.timeStr)=6,LEN(T88)-LEN(_xlpm.timeStr)=2),IF(_xlpm.time&gt;_xlpm.LLT,"Too Slow",IF(_xlpm.time&lt;_xlpm.ULT,"Too Fast","OK")),IF(_xlpm.timeStr="NT","NT","Invalid Format"))))</f>
        <v/>
      </c>
      <c r="AN88" s="12" t="str" cm="1">
        <f t="array" ref="AN88">IF(OR($AA88=0,U88=""),"",_xlfn.LET(_xlpm.timeStr,SUBSTITUTE(U88,".",""),_xlpm.LLT,IF(Entry!$H88="Boy",INDEX(maleQT,AM$22*2+1,$AA88)*1,INDEX(femaleQT,AM$22*2+1,$AA88)*1),_xlpm.ULT,IF(Entry!$H88="Boy",INDEX(maleQT,AM$22*2+2,$AA88)*1,INDEX(femaleQT,AM$22*2+2,$AA88)*1),_xlpm.time,_xlpm.timeStr*1,IF(AND(LEN(_xlpm.timeStr)=6,LEN(U88)-LEN(_xlpm.timeStr)=2),IF(_xlpm.time&gt;_xlpm.LLT,"Too Slow",IF(_xlpm.time&lt;_xlpm.ULT,"Too Fast","OK")),IF(_xlpm.timeStr="NT","NT","Invalid Format"))))</f>
        <v/>
      </c>
      <c r="AO88" s="12" t="str" cm="1">
        <f t="array" ref="AO88">IF(OR($AA88=0,V88=""),"",_xlfn.LET(_xlpm.timeStr,SUBSTITUTE(V88,".",""),_xlpm.LLT,IF(Entry!$H88="Boy",INDEX(maleQT,AN$22*2+1,$AA88)*1,INDEX(femaleQT,AN$22*2+1,$AA88)*1),_xlpm.ULT,IF(Entry!$H88="Boy",INDEX(maleQT,AN$22*2+2,$AA88)*1,INDEX(femaleQT,AN$22*2+2,$AA88)*1),_xlpm.time,_xlpm.timeStr*1,IF(AND(LEN(_xlpm.timeStr)=6,LEN(V88)-LEN(_xlpm.timeStr)=2),IF(_xlpm.time&gt;_xlpm.LLT,"Too Slow",IF(_xlpm.time&lt;_xlpm.ULT,"Too Fast","OK")),IF(_xlpm.timeStr="NT","NT","Invalid Format"))))</f>
        <v/>
      </c>
      <c r="AP88" s="12" t="str" cm="1">
        <f t="array" ref="AP88">IF(OR($AA88=0,W88=""),"",_xlfn.LET(_xlpm.timeStr,SUBSTITUTE(W88,".",""),_xlpm.LLT,IF(Entry!$H88="Boy",INDEX(maleQT,AO$22*2+1,$AA88)*1,INDEX(femaleQT,AO$22*2+1,$AA88)*1),_xlpm.ULT,IF(Entry!$H88="Boy",INDEX(maleQT,AO$22*2+2,$AA88)*1,INDEX(femaleQT,AO$22*2+2,$AA88)*1),_xlpm.time,_xlpm.timeStr*1,IF(AND(LEN(_xlpm.timeStr)=6,LEN(W88)-LEN(_xlpm.timeStr)=2),IF(_xlpm.time&gt;_xlpm.LLT,"Too Slow",IF(_xlpm.time&lt;_xlpm.ULT,"Too Fast","OK")),IF(_xlpm.timeStr="NT","NT","Invalid Format"))))</f>
        <v/>
      </c>
    </row>
    <row r="89" spans="1:42" x14ac:dyDescent="0.55000000000000004">
      <c r="A89" s="22" t="str">
        <f t="shared" si="41"/>
        <v/>
      </c>
      <c r="B89" s="22" t="str">
        <f t="shared" ref="B89:B111" si="46">IF(LEN(_xlfn.CONCAT(C89:W89))=0,"",B88+1)</f>
        <v/>
      </c>
      <c r="C89" s="1"/>
      <c r="D89" s="1"/>
      <c r="E89" s="1"/>
      <c r="F89" s="1"/>
      <c r="G89" s="24"/>
      <c r="H89" s="1"/>
      <c r="I89" s="25"/>
      <c r="J89" s="25"/>
      <c r="K89" s="25"/>
      <c r="L89" s="25"/>
      <c r="M89" s="25"/>
      <c r="N89" s="25"/>
      <c r="O89" s="25"/>
      <c r="P89" s="25"/>
      <c r="Q89" s="25"/>
      <c r="R89" s="25"/>
      <c r="S89" s="25"/>
      <c r="T89" s="25"/>
      <c r="U89" s="25"/>
      <c r="V89" s="25"/>
      <c r="W89" s="25"/>
      <c r="X89" s="12" t="str">
        <f t="shared" si="42"/>
        <v/>
      </c>
      <c r="Y89" s="12" t="str">
        <f t="shared" si="43"/>
        <v/>
      </c>
      <c r="Z89" s="12" t="str">
        <f t="shared" si="44"/>
        <v/>
      </c>
      <c r="AA89" s="12" t="str">
        <f t="shared" si="45"/>
        <v/>
      </c>
      <c r="AB89" s="12" t="str" cm="1">
        <f t="array" ref="AB89">IF(OR($AA89=0,I89=""),"",_xlfn.LET(_xlpm.timeStr,SUBSTITUTE(I89,".",""),_xlpm.LLT,IF(Entry!$H89="Boy",INDEX(maleQT,AA$22*2+1,$AA89)*1,INDEX(femaleQT,AA$22*2+1,$AA89)*1),_xlpm.ULT,IF(Entry!$H89="Boy",INDEX(maleQT,AA$22*2+2,$AA89)*1,INDEX(femaleQT,AA$22*2+2,$AA89)*1),_xlpm.time,_xlpm.timeStr*1,IF(AND(LEN(_xlpm.timeStr)=6,LEN(I89)-LEN(_xlpm.timeStr)=2),IF(_xlpm.time&gt;_xlpm.LLT,"Too Slow",IF(_xlpm.time&lt;_xlpm.ULT,"Too Fast","OK")),IF(_xlpm.timeStr="NT","NT","Invalid Format"))))</f>
        <v/>
      </c>
      <c r="AC89" s="12" t="str" cm="1">
        <f t="array" ref="AC89">IF(OR($AA89=0,J89=""),"",_xlfn.LET(_xlpm.timeStr,SUBSTITUTE(J89,".",""),_xlpm.LLT,IF(Entry!$H89="Boy",INDEX(maleQT,AB$22*2+1,$AA89)*1,INDEX(femaleQT,AB$22*2+1,$AA89)*1),_xlpm.ULT,IF(Entry!$H89="Boy",INDEX(maleQT,AB$22*2+2,$AA89)*1,INDEX(femaleQT,AB$22*2+2,$AA89)*1),_xlpm.time,_xlpm.timeStr*1,IF(AND(LEN(_xlpm.timeStr)=6,LEN(J89)-LEN(_xlpm.timeStr)=2),IF(_xlpm.time&gt;_xlpm.LLT,"Too Slow",IF(_xlpm.time&lt;_xlpm.ULT,"Too Fast","OK")),IF(_xlpm.timeStr="NT","NT","Invalid Format"))))</f>
        <v/>
      </c>
      <c r="AD89" s="12" t="str" cm="1">
        <f t="array" ref="AD89">IF(OR($AA89=0,K89=""),"",_xlfn.LET(_xlpm.timeStr,SUBSTITUTE(K89,".",""),_xlpm.LLT,IF(Entry!$H89="Boy",INDEX(maleQT,AC$22*2+1,$AA89)*1,INDEX(femaleQT,AC$22*2+1,$AA89)*1),_xlpm.ULT,IF(Entry!$H89="Boy",INDEX(maleQT,AC$22*2+2,$AA89)*1,INDEX(femaleQT,AC$22*2+2,$AA89)*1),_xlpm.time,_xlpm.timeStr*1,IF(AND(LEN(_xlpm.timeStr)=6,LEN(K89)-LEN(_xlpm.timeStr)=2),IF(_xlpm.time&gt;_xlpm.LLT,"Too Slow",IF(_xlpm.time&lt;_xlpm.ULT,"Too Fast","OK")),IF(_xlpm.timeStr="NT","NT","Invalid Format"))))</f>
        <v/>
      </c>
      <c r="AE89" s="12" t="str" cm="1">
        <f t="array" ref="AE89">IF(OR($AA89=0,L89=""),"",_xlfn.LET(_xlpm.timeStr,SUBSTITUTE(L89,".",""),_xlpm.LLT,IF(Entry!$H89="Boy",INDEX(maleQT,AD$22*2+1,$AA89)*1,INDEX(femaleQT,AD$22*2+1,$AA89)*1),_xlpm.ULT,IF(Entry!$H89="Boy",INDEX(maleQT,AD$22*2+2,$AA89)*1,INDEX(femaleQT,AD$22*2+2,$AA89)*1),_xlpm.time,_xlpm.timeStr*1,IF(AND(LEN(_xlpm.timeStr)=6,LEN(L89)-LEN(_xlpm.timeStr)=2),IF(_xlpm.time&gt;_xlpm.LLT,"Too Slow",IF(_xlpm.time&lt;_xlpm.ULT,"Too Fast","OK")),IF(_xlpm.timeStr="NT","NT","Invalid Format"))))</f>
        <v/>
      </c>
      <c r="AF89" s="12" t="str" cm="1">
        <f t="array" ref="AF89">IF(OR($AA89=0,M89=""),"",_xlfn.LET(_xlpm.timeStr,SUBSTITUTE(M89,".",""),_xlpm.LLT,IF(Entry!$H89="Boy",INDEX(maleQT,AE$22*2+1,$AA89)*1,INDEX(femaleQT,AE$22*2+1,$AA89)*1),_xlpm.ULT,IF(Entry!$H89="Boy",INDEX(maleQT,AE$22*2+2,$AA89)*1,INDEX(femaleQT,AE$22*2+2,$AA89)*1),_xlpm.time,_xlpm.timeStr*1,IF(AND(LEN(_xlpm.timeStr)=6,LEN(M89)-LEN(_xlpm.timeStr)=2),IF(_xlpm.time&gt;_xlpm.LLT,"Too Slow",IF(_xlpm.time&lt;_xlpm.ULT,"Too Fast","OK")),IF(_xlpm.timeStr="NT","NT","Invalid Format"))))</f>
        <v/>
      </c>
      <c r="AG89" s="12" t="str" cm="1">
        <f t="array" ref="AG89">IF(OR($AA89=0,N89=""),"",_xlfn.LET(_xlpm.timeStr,SUBSTITUTE(N89,".",""),_xlpm.LLT,IF(Entry!$H89="Boy",INDEX(maleQT,AF$22*2+1,$AA89)*1,INDEX(femaleQT,AF$22*2+1,$AA89)*1),_xlpm.ULT,IF(Entry!$H89="Boy",INDEX(maleQT,AF$22*2+2,$AA89)*1,INDEX(femaleQT,AF$22*2+2,$AA89)*1),_xlpm.time,_xlpm.timeStr*1,IF(AND(LEN(_xlpm.timeStr)=6,LEN(N89)-LEN(_xlpm.timeStr)=2),IF(_xlpm.time&gt;_xlpm.LLT,"Too Slow",IF(_xlpm.time&lt;_xlpm.ULT,"Too Fast","OK")),IF(_xlpm.timeStr="NT","NT","Invalid Format"))))</f>
        <v/>
      </c>
      <c r="AH89" s="12" t="str" cm="1">
        <f t="array" ref="AH89">IF(OR($AA89=0,O89=""),"",_xlfn.LET(_xlpm.timeStr,SUBSTITUTE(O89,".",""),_xlpm.LLT,IF(Entry!$H89="Boy",INDEX(maleQT,AG$22*2+1,$AA89)*1,INDEX(femaleQT,AG$22*2+1,$AA89)*1),_xlpm.ULT,IF(Entry!$H89="Boy",INDEX(maleQT,AG$22*2+2,$AA89)*1,INDEX(femaleQT,AG$22*2+2,$AA89)*1),_xlpm.time,_xlpm.timeStr*1,IF(AND(LEN(_xlpm.timeStr)=6,LEN(O89)-LEN(_xlpm.timeStr)=2),IF(_xlpm.time&gt;_xlpm.LLT,"Too Slow",IF(_xlpm.time&lt;_xlpm.ULT,"Too Fast","OK")),IF(_xlpm.timeStr="NT","NT","Invalid Format"))))</f>
        <v/>
      </c>
      <c r="AI89" s="12" t="str" cm="1">
        <f t="array" ref="AI89">IF(OR($AA89=0,P89=""),"",_xlfn.LET(_xlpm.timeStr,SUBSTITUTE(P89,".",""),_xlpm.LLT,IF(Entry!$H89="Boy",INDEX(maleQT,AH$22*2+1,$AA89)*1,INDEX(femaleQT,AH$22*2+1,$AA89)*1),_xlpm.ULT,IF(Entry!$H89="Boy",INDEX(maleQT,AH$22*2+2,$AA89)*1,INDEX(femaleQT,AH$22*2+2,$AA89)*1),_xlpm.time,_xlpm.timeStr*1,IF(AND(LEN(_xlpm.timeStr)=6,LEN(P89)-LEN(_xlpm.timeStr)=2),IF(_xlpm.time&gt;_xlpm.LLT,"Too Slow",IF(_xlpm.time&lt;_xlpm.ULT,"Too Fast","OK")),IF(_xlpm.timeStr="NT","NT","Invalid Format"))))</f>
        <v/>
      </c>
      <c r="AJ89" s="12" t="str" cm="1">
        <f t="array" ref="AJ89">IF(OR($AA89=0,Q89=""),"",_xlfn.LET(_xlpm.timeStr,SUBSTITUTE(Q89,".",""),_xlpm.LLT,IF(Entry!$H89="Boy",INDEX(maleQT,AI$22*2+1,$AA89)*1,INDEX(femaleQT,AI$22*2+1,$AA89)*1),_xlpm.ULT,IF(Entry!$H89="Boy",INDEX(maleQT,AI$22*2+2,$AA89)*1,INDEX(femaleQT,AI$22*2+2,$AA89)*1),_xlpm.time,_xlpm.timeStr*1,IF(AND(LEN(_xlpm.timeStr)=6,LEN(Q89)-LEN(_xlpm.timeStr)=2),IF(_xlpm.time&gt;_xlpm.LLT,"Too Slow",IF(_xlpm.time&lt;_xlpm.ULT,"Too Fast","OK")),IF(_xlpm.timeStr="NT","NT","Invalid Format"))))</f>
        <v/>
      </c>
      <c r="AK89" s="12" t="str" cm="1">
        <f t="array" ref="AK89">IF(OR($AA89=0,R89=""),"",_xlfn.LET(_xlpm.timeStr,SUBSTITUTE(R89,".",""),_xlpm.LLT,IF(Entry!$H89="Boy",INDEX(maleQT,AJ$22*2+1,$AA89)*1,INDEX(femaleQT,AJ$22*2+1,$AA89)*1),_xlpm.ULT,IF(Entry!$H89="Boy",INDEX(maleQT,AJ$22*2+2,$AA89)*1,INDEX(femaleQT,AJ$22*2+2,$AA89)*1),_xlpm.time,_xlpm.timeStr*1,IF(AND(LEN(_xlpm.timeStr)=6,LEN(R89)-LEN(_xlpm.timeStr)=2),IF(_xlpm.time&gt;_xlpm.LLT,"Too Slow",IF(_xlpm.time&lt;_xlpm.ULT,"Too Fast","OK")),IF(_xlpm.timeStr="NT","NT","Invalid Format"))))</f>
        <v/>
      </c>
      <c r="AL89" s="12" t="str" cm="1">
        <f t="array" ref="AL89">IF(OR($AA89=0,S89=""),"",_xlfn.LET(_xlpm.timeStr,SUBSTITUTE(S89,".",""),_xlpm.LLT,IF(Entry!$H89="Boy",INDEX(maleQT,AK$22*2+1,$AA89)*1,INDEX(femaleQT,AK$22*2+1,$AA89)*1),_xlpm.ULT,IF(Entry!$H89="Boy",INDEX(maleQT,AK$22*2+2,$AA89)*1,INDEX(femaleQT,AK$22*2+2,$AA89)*1),_xlpm.time,_xlpm.timeStr*1,IF(AND(LEN(_xlpm.timeStr)=6,LEN(S89)-LEN(_xlpm.timeStr)=2),IF(_xlpm.time&gt;_xlpm.LLT,"Too Slow",IF(_xlpm.time&lt;_xlpm.ULT,"Too Fast","OK")),IF(_xlpm.timeStr="NT","NT","Invalid Format"))))</f>
        <v/>
      </c>
      <c r="AM89" s="12" t="str" cm="1">
        <f t="array" ref="AM89">IF(OR($AA89=0,T89=""),"",_xlfn.LET(_xlpm.timeStr,SUBSTITUTE(T89,".",""),_xlpm.LLT,IF(Entry!$H89="Boy",INDEX(maleQT,AL$22*2+1,$AA89)*1,INDEX(femaleQT,AL$22*2+1,$AA89)*1),_xlpm.ULT,IF(Entry!$H89="Boy",INDEX(maleQT,AL$22*2+2,$AA89)*1,INDEX(femaleQT,AL$22*2+2,$AA89)*1),_xlpm.time,_xlpm.timeStr*1,IF(AND(LEN(_xlpm.timeStr)=6,LEN(T89)-LEN(_xlpm.timeStr)=2),IF(_xlpm.time&gt;_xlpm.LLT,"Too Slow",IF(_xlpm.time&lt;_xlpm.ULT,"Too Fast","OK")),IF(_xlpm.timeStr="NT","NT","Invalid Format"))))</f>
        <v/>
      </c>
      <c r="AN89" s="12" t="str" cm="1">
        <f t="array" ref="AN89">IF(OR($AA89=0,U89=""),"",_xlfn.LET(_xlpm.timeStr,SUBSTITUTE(U89,".",""),_xlpm.LLT,IF(Entry!$H89="Boy",INDEX(maleQT,AM$22*2+1,$AA89)*1,INDEX(femaleQT,AM$22*2+1,$AA89)*1),_xlpm.ULT,IF(Entry!$H89="Boy",INDEX(maleQT,AM$22*2+2,$AA89)*1,INDEX(femaleQT,AM$22*2+2,$AA89)*1),_xlpm.time,_xlpm.timeStr*1,IF(AND(LEN(_xlpm.timeStr)=6,LEN(U89)-LEN(_xlpm.timeStr)=2),IF(_xlpm.time&gt;_xlpm.LLT,"Too Slow",IF(_xlpm.time&lt;_xlpm.ULT,"Too Fast","OK")),IF(_xlpm.timeStr="NT","NT","Invalid Format"))))</f>
        <v/>
      </c>
      <c r="AO89" s="12" t="str" cm="1">
        <f t="array" ref="AO89">IF(OR($AA89=0,V89=""),"",_xlfn.LET(_xlpm.timeStr,SUBSTITUTE(V89,".",""),_xlpm.LLT,IF(Entry!$H89="Boy",INDEX(maleQT,AN$22*2+1,$AA89)*1,INDEX(femaleQT,AN$22*2+1,$AA89)*1),_xlpm.ULT,IF(Entry!$H89="Boy",INDEX(maleQT,AN$22*2+2,$AA89)*1,INDEX(femaleQT,AN$22*2+2,$AA89)*1),_xlpm.time,_xlpm.timeStr*1,IF(AND(LEN(_xlpm.timeStr)=6,LEN(V89)-LEN(_xlpm.timeStr)=2),IF(_xlpm.time&gt;_xlpm.LLT,"Too Slow",IF(_xlpm.time&lt;_xlpm.ULT,"Too Fast","OK")),IF(_xlpm.timeStr="NT","NT","Invalid Format"))))</f>
        <v/>
      </c>
      <c r="AP89" s="12" t="str" cm="1">
        <f t="array" ref="AP89">IF(OR($AA89=0,W89=""),"",_xlfn.LET(_xlpm.timeStr,SUBSTITUTE(W89,".",""),_xlpm.LLT,IF(Entry!$H89="Boy",INDEX(maleQT,AO$22*2+1,$AA89)*1,INDEX(femaleQT,AO$22*2+1,$AA89)*1),_xlpm.ULT,IF(Entry!$H89="Boy",INDEX(maleQT,AO$22*2+2,$AA89)*1,INDEX(femaleQT,AO$22*2+2,$AA89)*1),_xlpm.time,_xlpm.timeStr*1,IF(AND(LEN(_xlpm.timeStr)=6,LEN(W89)-LEN(_xlpm.timeStr)=2),IF(_xlpm.time&gt;_xlpm.LLT,"Too Slow",IF(_xlpm.time&lt;_xlpm.ULT,"Too Fast","OK")),IF(_xlpm.timeStr="NT","NT","Invalid Format"))))</f>
        <v/>
      </c>
    </row>
    <row r="90" spans="1:42" x14ac:dyDescent="0.55000000000000004">
      <c r="A90" s="22" t="str">
        <f t="shared" si="41"/>
        <v/>
      </c>
      <c r="B90" s="22" t="str">
        <f t="shared" si="46"/>
        <v/>
      </c>
      <c r="C90" s="1"/>
      <c r="D90" s="1"/>
      <c r="E90" s="1"/>
      <c r="F90" s="1"/>
      <c r="G90" s="24"/>
      <c r="H90" s="1"/>
      <c r="I90" s="25"/>
      <c r="J90" s="25"/>
      <c r="K90" s="25"/>
      <c r="L90" s="25"/>
      <c r="M90" s="25"/>
      <c r="N90" s="25"/>
      <c r="O90" s="25"/>
      <c r="P90" s="25"/>
      <c r="Q90" s="25"/>
      <c r="R90" s="25"/>
      <c r="S90" s="25"/>
      <c r="T90" s="25"/>
      <c r="U90" s="25"/>
      <c r="V90" s="25"/>
      <c r="W90" s="25"/>
      <c r="X90" s="12" t="str">
        <f t="shared" si="42"/>
        <v/>
      </c>
      <c r="Y90" s="12" t="str">
        <f t="shared" si="43"/>
        <v/>
      </c>
      <c r="Z90" s="12" t="str">
        <f t="shared" si="44"/>
        <v/>
      </c>
      <c r="AA90" s="12" t="str">
        <f t="shared" si="45"/>
        <v/>
      </c>
      <c r="AB90" s="12" t="str" cm="1">
        <f t="array" ref="AB90">IF(OR($AA90=0,I90=""),"",_xlfn.LET(_xlpm.timeStr,SUBSTITUTE(I90,".",""),_xlpm.LLT,IF(Entry!$H90="Boy",INDEX(maleQT,AA$22*2+1,$AA90)*1,INDEX(femaleQT,AA$22*2+1,$AA90)*1),_xlpm.ULT,IF(Entry!$H90="Boy",INDEX(maleQT,AA$22*2+2,$AA90)*1,INDEX(femaleQT,AA$22*2+2,$AA90)*1),_xlpm.time,_xlpm.timeStr*1,IF(AND(LEN(_xlpm.timeStr)=6,LEN(I90)-LEN(_xlpm.timeStr)=2),IF(_xlpm.time&gt;_xlpm.LLT,"Too Slow",IF(_xlpm.time&lt;_xlpm.ULT,"Too Fast","OK")),IF(_xlpm.timeStr="NT","NT","Invalid Format"))))</f>
        <v/>
      </c>
      <c r="AC90" s="12" t="str" cm="1">
        <f t="array" ref="AC90">IF(OR($AA90=0,J90=""),"",_xlfn.LET(_xlpm.timeStr,SUBSTITUTE(J90,".",""),_xlpm.LLT,IF(Entry!$H90="Boy",INDEX(maleQT,AB$22*2+1,$AA90)*1,INDEX(femaleQT,AB$22*2+1,$AA90)*1),_xlpm.ULT,IF(Entry!$H90="Boy",INDEX(maleQT,AB$22*2+2,$AA90)*1,INDEX(femaleQT,AB$22*2+2,$AA90)*1),_xlpm.time,_xlpm.timeStr*1,IF(AND(LEN(_xlpm.timeStr)=6,LEN(J90)-LEN(_xlpm.timeStr)=2),IF(_xlpm.time&gt;_xlpm.LLT,"Too Slow",IF(_xlpm.time&lt;_xlpm.ULT,"Too Fast","OK")),IF(_xlpm.timeStr="NT","NT","Invalid Format"))))</f>
        <v/>
      </c>
      <c r="AD90" s="12" t="str" cm="1">
        <f t="array" ref="AD90">IF(OR($AA90=0,K90=""),"",_xlfn.LET(_xlpm.timeStr,SUBSTITUTE(K90,".",""),_xlpm.LLT,IF(Entry!$H90="Boy",INDEX(maleQT,AC$22*2+1,$AA90)*1,INDEX(femaleQT,AC$22*2+1,$AA90)*1),_xlpm.ULT,IF(Entry!$H90="Boy",INDEX(maleQT,AC$22*2+2,$AA90)*1,INDEX(femaleQT,AC$22*2+2,$AA90)*1),_xlpm.time,_xlpm.timeStr*1,IF(AND(LEN(_xlpm.timeStr)=6,LEN(K90)-LEN(_xlpm.timeStr)=2),IF(_xlpm.time&gt;_xlpm.LLT,"Too Slow",IF(_xlpm.time&lt;_xlpm.ULT,"Too Fast","OK")),IF(_xlpm.timeStr="NT","NT","Invalid Format"))))</f>
        <v/>
      </c>
      <c r="AE90" s="12" t="str" cm="1">
        <f t="array" ref="AE90">IF(OR($AA90=0,L90=""),"",_xlfn.LET(_xlpm.timeStr,SUBSTITUTE(L90,".",""),_xlpm.LLT,IF(Entry!$H90="Boy",INDEX(maleQT,AD$22*2+1,$AA90)*1,INDEX(femaleQT,AD$22*2+1,$AA90)*1),_xlpm.ULT,IF(Entry!$H90="Boy",INDEX(maleQT,AD$22*2+2,$AA90)*1,INDEX(femaleQT,AD$22*2+2,$AA90)*1),_xlpm.time,_xlpm.timeStr*1,IF(AND(LEN(_xlpm.timeStr)=6,LEN(L90)-LEN(_xlpm.timeStr)=2),IF(_xlpm.time&gt;_xlpm.LLT,"Too Slow",IF(_xlpm.time&lt;_xlpm.ULT,"Too Fast","OK")),IF(_xlpm.timeStr="NT","NT","Invalid Format"))))</f>
        <v/>
      </c>
      <c r="AF90" s="12" t="str" cm="1">
        <f t="array" ref="AF90">IF(OR($AA90=0,M90=""),"",_xlfn.LET(_xlpm.timeStr,SUBSTITUTE(M90,".",""),_xlpm.LLT,IF(Entry!$H90="Boy",INDEX(maleQT,AE$22*2+1,$AA90)*1,INDEX(femaleQT,AE$22*2+1,$AA90)*1),_xlpm.ULT,IF(Entry!$H90="Boy",INDEX(maleQT,AE$22*2+2,$AA90)*1,INDEX(femaleQT,AE$22*2+2,$AA90)*1),_xlpm.time,_xlpm.timeStr*1,IF(AND(LEN(_xlpm.timeStr)=6,LEN(M90)-LEN(_xlpm.timeStr)=2),IF(_xlpm.time&gt;_xlpm.LLT,"Too Slow",IF(_xlpm.time&lt;_xlpm.ULT,"Too Fast","OK")),IF(_xlpm.timeStr="NT","NT","Invalid Format"))))</f>
        <v/>
      </c>
      <c r="AG90" s="12" t="str" cm="1">
        <f t="array" ref="AG90">IF(OR($AA90=0,N90=""),"",_xlfn.LET(_xlpm.timeStr,SUBSTITUTE(N90,".",""),_xlpm.LLT,IF(Entry!$H90="Boy",INDEX(maleQT,AF$22*2+1,$AA90)*1,INDEX(femaleQT,AF$22*2+1,$AA90)*1),_xlpm.ULT,IF(Entry!$H90="Boy",INDEX(maleQT,AF$22*2+2,$AA90)*1,INDEX(femaleQT,AF$22*2+2,$AA90)*1),_xlpm.time,_xlpm.timeStr*1,IF(AND(LEN(_xlpm.timeStr)=6,LEN(N90)-LEN(_xlpm.timeStr)=2),IF(_xlpm.time&gt;_xlpm.LLT,"Too Slow",IF(_xlpm.time&lt;_xlpm.ULT,"Too Fast","OK")),IF(_xlpm.timeStr="NT","NT","Invalid Format"))))</f>
        <v/>
      </c>
      <c r="AH90" s="12" t="str" cm="1">
        <f t="array" ref="AH90">IF(OR($AA90=0,O90=""),"",_xlfn.LET(_xlpm.timeStr,SUBSTITUTE(O90,".",""),_xlpm.LLT,IF(Entry!$H90="Boy",INDEX(maleQT,AG$22*2+1,$AA90)*1,INDEX(femaleQT,AG$22*2+1,$AA90)*1),_xlpm.ULT,IF(Entry!$H90="Boy",INDEX(maleQT,AG$22*2+2,$AA90)*1,INDEX(femaleQT,AG$22*2+2,$AA90)*1),_xlpm.time,_xlpm.timeStr*1,IF(AND(LEN(_xlpm.timeStr)=6,LEN(O90)-LEN(_xlpm.timeStr)=2),IF(_xlpm.time&gt;_xlpm.LLT,"Too Slow",IF(_xlpm.time&lt;_xlpm.ULT,"Too Fast","OK")),IF(_xlpm.timeStr="NT","NT","Invalid Format"))))</f>
        <v/>
      </c>
      <c r="AI90" s="12" t="str" cm="1">
        <f t="array" ref="AI90">IF(OR($AA90=0,P90=""),"",_xlfn.LET(_xlpm.timeStr,SUBSTITUTE(P90,".",""),_xlpm.LLT,IF(Entry!$H90="Boy",INDEX(maleQT,AH$22*2+1,$AA90)*1,INDEX(femaleQT,AH$22*2+1,$AA90)*1),_xlpm.ULT,IF(Entry!$H90="Boy",INDEX(maleQT,AH$22*2+2,$AA90)*1,INDEX(femaleQT,AH$22*2+2,$AA90)*1),_xlpm.time,_xlpm.timeStr*1,IF(AND(LEN(_xlpm.timeStr)=6,LEN(P90)-LEN(_xlpm.timeStr)=2),IF(_xlpm.time&gt;_xlpm.LLT,"Too Slow",IF(_xlpm.time&lt;_xlpm.ULT,"Too Fast","OK")),IF(_xlpm.timeStr="NT","NT","Invalid Format"))))</f>
        <v/>
      </c>
      <c r="AJ90" s="12" t="str" cm="1">
        <f t="array" ref="AJ90">IF(OR($AA90=0,Q90=""),"",_xlfn.LET(_xlpm.timeStr,SUBSTITUTE(Q90,".",""),_xlpm.LLT,IF(Entry!$H90="Boy",INDEX(maleQT,AI$22*2+1,$AA90)*1,INDEX(femaleQT,AI$22*2+1,$AA90)*1),_xlpm.ULT,IF(Entry!$H90="Boy",INDEX(maleQT,AI$22*2+2,$AA90)*1,INDEX(femaleQT,AI$22*2+2,$AA90)*1),_xlpm.time,_xlpm.timeStr*1,IF(AND(LEN(_xlpm.timeStr)=6,LEN(Q90)-LEN(_xlpm.timeStr)=2),IF(_xlpm.time&gt;_xlpm.LLT,"Too Slow",IF(_xlpm.time&lt;_xlpm.ULT,"Too Fast","OK")),IF(_xlpm.timeStr="NT","NT","Invalid Format"))))</f>
        <v/>
      </c>
      <c r="AK90" s="12" t="str" cm="1">
        <f t="array" ref="AK90">IF(OR($AA90=0,R90=""),"",_xlfn.LET(_xlpm.timeStr,SUBSTITUTE(R90,".",""),_xlpm.LLT,IF(Entry!$H90="Boy",INDEX(maleQT,AJ$22*2+1,$AA90)*1,INDEX(femaleQT,AJ$22*2+1,$AA90)*1),_xlpm.ULT,IF(Entry!$H90="Boy",INDEX(maleQT,AJ$22*2+2,$AA90)*1,INDEX(femaleQT,AJ$22*2+2,$AA90)*1),_xlpm.time,_xlpm.timeStr*1,IF(AND(LEN(_xlpm.timeStr)=6,LEN(R90)-LEN(_xlpm.timeStr)=2),IF(_xlpm.time&gt;_xlpm.LLT,"Too Slow",IF(_xlpm.time&lt;_xlpm.ULT,"Too Fast","OK")),IF(_xlpm.timeStr="NT","NT","Invalid Format"))))</f>
        <v/>
      </c>
      <c r="AL90" s="12" t="str" cm="1">
        <f t="array" ref="AL90">IF(OR($AA90=0,S90=""),"",_xlfn.LET(_xlpm.timeStr,SUBSTITUTE(S90,".",""),_xlpm.LLT,IF(Entry!$H90="Boy",INDEX(maleQT,AK$22*2+1,$AA90)*1,INDEX(femaleQT,AK$22*2+1,$AA90)*1),_xlpm.ULT,IF(Entry!$H90="Boy",INDEX(maleQT,AK$22*2+2,$AA90)*1,INDEX(femaleQT,AK$22*2+2,$AA90)*1),_xlpm.time,_xlpm.timeStr*1,IF(AND(LEN(_xlpm.timeStr)=6,LEN(S90)-LEN(_xlpm.timeStr)=2),IF(_xlpm.time&gt;_xlpm.LLT,"Too Slow",IF(_xlpm.time&lt;_xlpm.ULT,"Too Fast","OK")),IF(_xlpm.timeStr="NT","NT","Invalid Format"))))</f>
        <v/>
      </c>
      <c r="AM90" s="12" t="str" cm="1">
        <f t="array" ref="AM90">IF(OR($AA90=0,T90=""),"",_xlfn.LET(_xlpm.timeStr,SUBSTITUTE(T90,".",""),_xlpm.LLT,IF(Entry!$H90="Boy",INDEX(maleQT,AL$22*2+1,$AA90)*1,INDEX(femaleQT,AL$22*2+1,$AA90)*1),_xlpm.ULT,IF(Entry!$H90="Boy",INDEX(maleQT,AL$22*2+2,$AA90)*1,INDEX(femaleQT,AL$22*2+2,$AA90)*1),_xlpm.time,_xlpm.timeStr*1,IF(AND(LEN(_xlpm.timeStr)=6,LEN(T90)-LEN(_xlpm.timeStr)=2),IF(_xlpm.time&gt;_xlpm.LLT,"Too Slow",IF(_xlpm.time&lt;_xlpm.ULT,"Too Fast","OK")),IF(_xlpm.timeStr="NT","NT","Invalid Format"))))</f>
        <v/>
      </c>
      <c r="AN90" s="12" t="str" cm="1">
        <f t="array" ref="AN90">IF(OR($AA90=0,U90=""),"",_xlfn.LET(_xlpm.timeStr,SUBSTITUTE(U90,".",""),_xlpm.LLT,IF(Entry!$H90="Boy",INDEX(maleQT,AM$22*2+1,$AA90)*1,INDEX(femaleQT,AM$22*2+1,$AA90)*1),_xlpm.ULT,IF(Entry!$H90="Boy",INDEX(maleQT,AM$22*2+2,$AA90)*1,INDEX(femaleQT,AM$22*2+2,$AA90)*1),_xlpm.time,_xlpm.timeStr*1,IF(AND(LEN(_xlpm.timeStr)=6,LEN(U90)-LEN(_xlpm.timeStr)=2),IF(_xlpm.time&gt;_xlpm.LLT,"Too Slow",IF(_xlpm.time&lt;_xlpm.ULT,"Too Fast","OK")),IF(_xlpm.timeStr="NT","NT","Invalid Format"))))</f>
        <v/>
      </c>
      <c r="AO90" s="12" t="str" cm="1">
        <f t="array" ref="AO90">IF(OR($AA90=0,V90=""),"",_xlfn.LET(_xlpm.timeStr,SUBSTITUTE(V90,".",""),_xlpm.LLT,IF(Entry!$H90="Boy",INDEX(maleQT,AN$22*2+1,$AA90)*1,INDEX(femaleQT,AN$22*2+1,$AA90)*1),_xlpm.ULT,IF(Entry!$H90="Boy",INDEX(maleQT,AN$22*2+2,$AA90)*1,INDEX(femaleQT,AN$22*2+2,$AA90)*1),_xlpm.time,_xlpm.timeStr*1,IF(AND(LEN(_xlpm.timeStr)=6,LEN(V90)-LEN(_xlpm.timeStr)=2),IF(_xlpm.time&gt;_xlpm.LLT,"Too Slow",IF(_xlpm.time&lt;_xlpm.ULT,"Too Fast","OK")),IF(_xlpm.timeStr="NT","NT","Invalid Format"))))</f>
        <v/>
      </c>
      <c r="AP90" s="12" t="str" cm="1">
        <f t="array" ref="AP90">IF(OR($AA90=0,W90=""),"",_xlfn.LET(_xlpm.timeStr,SUBSTITUTE(W90,".",""),_xlpm.LLT,IF(Entry!$H90="Boy",INDEX(maleQT,AO$22*2+1,$AA90)*1,INDEX(femaleQT,AO$22*2+1,$AA90)*1),_xlpm.ULT,IF(Entry!$H90="Boy",INDEX(maleQT,AO$22*2+2,$AA90)*1,INDEX(femaleQT,AO$22*2+2,$AA90)*1),_xlpm.time,_xlpm.timeStr*1,IF(AND(LEN(_xlpm.timeStr)=6,LEN(W90)-LEN(_xlpm.timeStr)=2),IF(_xlpm.time&gt;_xlpm.LLT,"Too Slow",IF(_xlpm.time&lt;_xlpm.ULT,"Too Fast","OK")),IF(_xlpm.timeStr="NT","NT","Invalid Format"))))</f>
        <v/>
      </c>
    </row>
    <row r="91" spans="1:42" x14ac:dyDescent="0.55000000000000004">
      <c r="A91" s="22" t="str">
        <f t="shared" si="41"/>
        <v/>
      </c>
      <c r="B91" s="22" t="str">
        <f t="shared" si="46"/>
        <v/>
      </c>
      <c r="C91" s="1"/>
      <c r="D91" s="1"/>
      <c r="E91" s="1"/>
      <c r="F91" s="1"/>
      <c r="G91" s="24"/>
      <c r="H91" s="1"/>
      <c r="I91" s="25"/>
      <c r="J91" s="25"/>
      <c r="K91" s="25"/>
      <c r="L91" s="25"/>
      <c r="M91" s="25"/>
      <c r="N91" s="25"/>
      <c r="O91" s="25"/>
      <c r="P91" s="25"/>
      <c r="Q91" s="25"/>
      <c r="R91" s="25"/>
      <c r="S91" s="25"/>
      <c r="T91" s="25"/>
      <c r="U91" s="25"/>
      <c r="V91" s="25"/>
      <c r="W91" s="25"/>
      <c r="X91" s="12" t="str">
        <f t="shared" si="42"/>
        <v/>
      </c>
      <c r="Y91" s="12" t="str">
        <f t="shared" si="43"/>
        <v/>
      </c>
      <c r="Z91" s="12" t="str">
        <f t="shared" si="44"/>
        <v/>
      </c>
      <c r="AA91" s="12" t="str">
        <f t="shared" si="45"/>
        <v/>
      </c>
      <c r="AB91" s="12" t="str" cm="1">
        <f t="array" ref="AB91">IF(OR($AA91=0,I91=""),"",_xlfn.LET(_xlpm.timeStr,SUBSTITUTE(I91,".",""),_xlpm.LLT,IF(Entry!$H91="Boy",INDEX(maleQT,AA$22*2+1,$AA91)*1,INDEX(femaleQT,AA$22*2+1,$AA91)*1),_xlpm.ULT,IF(Entry!$H91="Boy",INDEX(maleQT,AA$22*2+2,$AA91)*1,INDEX(femaleQT,AA$22*2+2,$AA91)*1),_xlpm.time,_xlpm.timeStr*1,IF(AND(LEN(_xlpm.timeStr)=6,LEN(I91)-LEN(_xlpm.timeStr)=2),IF(_xlpm.time&gt;_xlpm.LLT,"Too Slow",IF(_xlpm.time&lt;_xlpm.ULT,"Too Fast","OK")),IF(_xlpm.timeStr="NT","NT","Invalid Format"))))</f>
        <v/>
      </c>
      <c r="AC91" s="12" t="str" cm="1">
        <f t="array" ref="AC91">IF(OR($AA91=0,J91=""),"",_xlfn.LET(_xlpm.timeStr,SUBSTITUTE(J91,".",""),_xlpm.LLT,IF(Entry!$H91="Boy",INDEX(maleQT,AB$22*2+1,$AA91)*1,INDEX(femaleQT,AB$22*2+1,$AA91)*1),_xlpm.ULT,IF(Entry!$H91="Boy",INDEX(maleQT,AB$22*2+2,$AA91)*1,INDEX(femaleQT,AB$22*2+2,$AA91)*1),_xlpm.time,_xlpm.timeStr*1,IF(AND(LEN(_xlpm.timeStr)=6,LEN(J91)-LEN(_xlpm.timeStr)=2),IF(_xlpm.time&gt;_xlpm.LLT,"Too Slow",IF(_xlpm.time&lt;_xlpm.ULT,"Too Fast","OK")),IF(_xlpm.timeStr="NT","NT","Invalid Format"))))</f>
        <v/>
      </c>
      <c r="AD91" s="12" t="str" cm="1">
        <f t="array" ref="AD91">IF(OR($AA91=0,K91=""),"",_xlfn.LET(_xlpm.timeStr,SUBSTITUTE(K91,".",""),_xlpm.LLT,IF(Entry!$H91="Boy",INDEX(maleQT,AC$22*2+1,$AA91)*1,INDEX(femaleQT,AC$22*2+1,$AA91)*1),_xlpm.ULT,IF(Entry!$H91="Boy",INDEX(maleQT,AC$22*2+2,$AA91)*1,INDEX(femaleQT,AC$22*2+2,$AA91)*1),_xlpm.time,_xlpm.timeStr*1,IF(AND(LEN(_xlpm.timeStr)=6,LEN(K91)-LEN(_xlpm.timeStr)=2),IF(_xlpm.time&gt;_xlpm.LLT,"Too Slow",IF(_xlpm.time&lt;_xlpm.ULT,"Too Fast","OK")),IF(_xlpm.timeStr="NT","NT","Invalid Format"))))</f>
        <v/>
      </c>
      <c r="AE91" s="12" t="str" cm="1">
        <f t="array" ref="AE91">IF(OR($AA91=0,L91=""),"",_xlfn.LET(_xlpm.timeStr,SUBSTITUTE(L91,".",""),_xlpm.LLT,IF(Entry!$H91="Boy",INDEX(maleQT,AD$22*2+1,$AA91)*1,INDEX(femaleQT,AD$22*2+1,$AA91)*1),_xlpm.ULT,IF(Entry!$H91="Boy",INDEX(maleQT,AD$22*2+2,$AA91)*1,INDEX(femaleQT,AD$22*2+2,$AA91)*1),_xlpm.time,_xlpm.timeStr*1,IF(AND(LEN(_xlpm.timeStr)=6,LEN(L91)-LEN(_xlpm.timeStr)=2),IF(_xlpm.time&gt;_xlpm.LLT,"Too Slow",IF(_xlpm.time&lt;_xlpm.ULT,"Too Fast","OK")),IF(_xlpm.timeStr="NT","NT","Invalid Format"))))</f>
        <v/>
      </c>
      <c r="AF91" s="12" t="str" cm="1">
        <f t="array" ref="AF91">IF(OR($AA91=0,M91=""),"",_xlfn.LET(_xlpm.timeStr,SUBSTITUTE(M91,".",""),_xlpm.LLT,IF(Entry!$H91="Boy",INDEX(maleQT,AE$22*2+1,$AA91)*1,INDEX(femaleQT,AE$22*2+1,$AA91)*1),_xlpm.ULT,IF(Entry!$H91="Boy",INDEX(maleQT,AE$22*2+2,$AA91)*1,INDEX(femaleQT,AE$22*2+2,$AA91)*1),_xlpm.time,_xlpm.timeStr*1,IF(AND(LEN(_xlpm.timeStr)=6,LEN(M91)-LEN(_xlpm.timeStr)=2),IF(_xlpm.time&gt;_xlpm.LLT,"Too Slow",IF(_xlpm.time&lt;_xlpm.ULT,"Too Fast","OK")),IF(_xlpm.timeStr="NT","NT","Invalid Format"))))</f>
        <v/>
      </c>
      <c r="AG91" s="12" t="str" cm="1">
        <f t="array" ref="AG91">IF(OR($AA91=0,N91=""),"",_xlfn.LET(_xlpm.timeStr,SUBSTITUTE(N91,".",""),_xlpm.LLT,IF(Entry!$H91="Boy",INDEX(maleQT,AF$22*2+1,$AA91)*1,INDEX(femaleQT,AF$22*2+1,$AA91)*1),_xlpm.ULT,IF(Entry!$H91="Boy",INDEX(maleQT,AF$22*2+2,$AA91)*1,INDEX(femaleQT,AF$22*2+2,$AA91)*1),_xlpm.time,_xlpm.timeStr*1,IF(AND(LEN(_xlpm.timeStr)=6,LEN(N91)-LEN(_xlpm.timeStr)=2),IF(_xlpm.time&gt;_xlpm.LLT,"Too Slow",IF(_xlpm.time&lt;_xlpm.ULT,"Too Fast","OK")),IF(_xlpm.timeStr="NT","NT","Invalid Format"))))</f>
        <v/>
      </c>
      <c r="AH91" s="12" t="str" cm="1">
        <f t="array" ref="AH91">IF(OR($AA91=0,O91=""),"",_xlfn.LET(_xlpm.timeStr,SUBSTITUTE(O91,".",""),_xlpm.LLT,IF(Entry!$H91="Boy",INDEX(maleQT,AG$22*2+1,$AA91)*1,INDEX(femaleQT,AG$22*2+1,$AA91)*1),_xlpm.ULT,IF(Entry!$H91="Boy",INDEX(maleQT,AG$22*2+2,$AA91)*1,INDEX(femaleQT,AG$22*2+2,$AA91)*1),_xlpm.time,_xlpm.timeStr*1,IF(AND(LEN(_xlpm.timeStr)=6,LEN(O91)-LEN(_xlpm.timeStr)=2),IF(_xlpm.time&gt;_xlpm.LLT,"Too Slow",IF(_xlpm.time&lt;_xlpm.ULT,"Too Fast","OK")),IF(_xlpm.timeStr="NT","NT","Invalid Format"))))</f>
        <v/>
      </c>
      <c r="AI91" s="12" t="str" cm="1">
        <f t="array" ref="AI91">IF(OR($AA91=0,P91=""),"",_xlfn.LET(_xlpm.timeStr,SUBSTITUTE(P91,".",""),_xlpm.LLT,IF(Entry!$H91="Boy",INDEX(maleQT,AH$22*2+1,$AA91)*1,INDEX(femaleQT,AH$22*2+1,$AA91)*1),_xlpm.ULT,IF(Entry!$H91="Boy",INDEX(maleQT,AH$22*2+2,$AA91)*1,INDEX(femaleQT,AH$22*2+2,$AA91)*1),_xlpm.time,_xlpm.timeStr*1,IF(AND(LEN(_xlpm.timeStr)=6,LEN(P91)-LEN(_xlpm.timeStr)=2),IF(_xlpm.time&gt;_xlpm.LLT,"Too Slow",IF(_xlpm.time&lt;_xlpm.ULT,"Too Fast","OK")),IF(_xlpm.timeStr="NT","NT","Invalid Format"))))</f>
        <v/>
      </c>
      <c r="AJ91" s="12" t="str" cm="1">
        <f t="array" ref="AJ91">IF(OR($AA91=0,Q91=""),"",_xlfn.LET(_xlpm.timeStr,SUBSTITUTE(Q91,".",""),_xlpm.LLT,IF(Entry!$H91="Boy",INDEX(maleQT,AI$22*2+1,$AA91)*1,INDEX(femaleQT,AI$22*2+1,$AA91)*1),_xlpm.ULT,IF(Entry!$H91="Boy",INDEX(maleQT,AI$22*2+2,$AA91)*1,INDEX(femaleQT,AI$22*2+2,$AA91)*1),_xlpm.time,_xlpm.timeStr*1,IF(AND(LEN(_xlpm.timeStr)=6,LEN(Q91)-LEN(_xlpm.timeStr)=2),IF(_xlpm.time&gt;_xlpm.LLT,"Too Slow",IF(_xlpm.time&lt;_xlpm.ULT,"Too Fast","OK")),IF(_xlpm.timeStr="NT","NT","Invalid Format"))))</f>
        <v/>
      </c>
      <c r="AK91" s="12" t="str" cm="1">
        <f t="array" ref="AK91">IF(OR($AA91=0,R91=""),"",_xlfn.LET(_xlpm.timeStr,SUBSTITUTE(R91,".",""),_xlpm.LLT,IF(Entry!$H91="Boy",INDEX(maleQT,AJ$22*2+1,$AA91)*1,INDEX(femaleQT,AJ$22*2+1,$AA91)*1),_xlpm.ULT,IF(Entry!$H91="Boy",INDEX(maleQT,AJ$22*2+2,$AA91)*1,INDEX(femaleQT,AJ$22*2+2,$AA91)*1),_xlpm.time,_xlpm.timeStr*1,IF(AND(LEN(_xlpm.timeStr)=6,LEN(R91)-LEN(_xlpm.timeStr)=2),IF(_xlpm.time&gt;_xlpm.LLT,"Too Slow",IF(_xlpm.time&lt;_xlpm.ULT,"Too Fast","OK")),IF(_xlpm.timeStr="NT","NT","Invalid Format"))))</f>
        <v/>
      </c>
      <c r="AL91" s="12" t="str" cm="1">
        <f t="array" ref="AL91">IF(OR($AA91=0,S91=""),"",_xlfn.LET(_xlpm.timeStr,SUBSTITUTE(S91,".",""),_xlpm.LLT,IF(Entry!$H91="Boy",INDEX(maleQT,AK$22*2+1,$AA91)*1,INDEX(femaleQT,AK$22*2+1,$AA91)*1),_xlpm.ULT,IF(Entry!$H91="Boy",INDEX(maleQT,AK$22*2+2,$AA91)*1,INDEX(femaleQT,AK$22*2+2,$AA91)*1),_xlpm.time,_xlpm.timeStr*1,IF(AND(LEN(_xlpm.timeStr)=6,LEN(S91)-LEN(_xlpm.timeStr)=2),IF(_xlpm.time&gt;_xlpm.LLT,"Too Slow",IF(_xlpm.time&lt;_xlpm.ULT,"Too Fast","OK")),IF(_xlpm.timeStr="NT","NT","Invalid Format"))))</f>
        <v/>
      </c>
      <c r="AM91" s="12" t="str" cm="1">
        <f t="array" ref="AM91">IF(OR($AA91=0,T91=""),"",_xlfn.LET(_xlpm.timeStr,SUBSTITUTE(T91,".",""),_xlpm.LLT,IF(Entry!$H91="Boy",INDEX(maleQT,AL$22*2+1,$AA91)*1,INDEX(femaleQT,AL$22*2+1,$AA91)*1),_xlpm.ULT,IF(Entry!$H91="Boy",INDEX(maleQT,AL$22*2+2,$AA91)*1,INDEX(femaleQT,AL$22*2+2,$AA91)*1),_xlpm.time,_xlpm.timeStr*1,IF(AND(LEN(_xlpm.timeStr)=6,LEN(T91)-LEN(_xlpm.timeStr)=2),IF(_xlpm.time&gt;_xlpm.LLT,"Too Slow",IF(_xlpm.time&lt;_xlpm.ULT,"Too Fast","OK")),IF(_xlpm.timeStr="NT","NT","Invalid Format"))))</f>
        <v/>
      </c>
      <c r="AN91" s="12" t="str" cm="1">
        <f t="array" ref="AN91">IF(OR($AA91=0,U91=""),"",_xlfn.LET(_xlpm.timeStr,SUBSTITUTE(U91,".",""),_xlpm.LLT,IF(Entry!$H91="Boy",INDEX(maleQT,AM$22*2+1,$AA91)*1,INDEX(femaleQT,AM$22*2+1,$AA91)*1),_xlpm.ULT,IF(Entry!$H91="Boy",INDEX(maleQT,AM$22*2+2,$AA91)*1,INDEX(femaleQT,AM$22*2+2,$AA91)*1),_xlpm.time,_xlpm.timeStr*1,IF(AND(LEN(_xlpm.timeStr)=6,LEN(U91)-LEN(_xlpm.timeStr)=2),IF(_xlpm.time&gt;_xlpm.LLT,"Too Slow",IF(_xlpm.time&lt;_xlpm.ULT,"Too Fast","OK")),IF(_xlpm.timeStr="NT","NT","Invalid Format"))))</f>
        <v/>
      </c>
      <c r="AO91" s="12" t="str" cm="1">
        <f t="array" ref="AO91">IF(OR($AA91=0,V91=""),"",_xlfn.LET(_xlpm.timeStr,SUBSTITUTE(V91,".",""),_xlpm.LLT,IF(Entry!$H91="Boy",INDEX(maleQT,AN$22*2+1,$AA91)*1,INDEX(femaleQT,AN$22*2+1,$AA91)*1),_xlpm.ULT,IF(Entry!$H91="Boy",INDEX(maleQT,AN$22*2+2,$AA91)*1,INDEX(femaleQT,AN$22*2+2,$AA91)*1),_xlpm.time,_xlpm.timeStr*1,IF(AND(LEN(_xlpm.timeStr)=6,LEN(V91)-LEN(_xlpm.timeStr)=2),IF(_xlpm.time&gt;_xlpm.LLT,"Too Slow",IF(_xlpm.time&lt;_xlpm.ULT,"Too Fast","OK")),IF(_xlpm.timeStr="NT","NT","Invalid Format"))))</f>
        <v/>
      </c>
      <c r="AP91" s="12" t="str" cm="1">
        <f t="array" ref="AP91">IF(OR($AA91=0,W91=""),"",_xlfn.LET(_xlpm.timeStr,SUBSTITUTE(W91,".",""),_xlpm.LLT,IF(Entry!$H91="Boy",INDEX(maleQT,AO$22*2+1,$AA91)*1,INDEX(femaleQT,AO$22*2+1,$AA91)*1),_xlpm.ULT,IF(Entry!$H91="Boy",INDEX(maleQT,AO$22*2+2,$AA91)*1,INDEX(femaleQT,AO$22*2+2,$AA91)*1),_xlpm.time,_xlpm.timeStr*1,IF(AND(LEN(_xlpm.timeStr)=6,LEN(W91)-LEN(_xlpm.timeStr)=2),IF(_xlpm.time&gt;_xlpm.LLT,"Too Slow",IF(_xlpm.time&lt;_xlpm.ULT,"Too Fast","OK")),IF(_xlpm.timeStr="NT","NT","Invalid Format"))))</f>
        <v/>
      </c>
    </row>
    <row r="92" spans="1:42" x14ac:dyDescent="0.55000000000000004">
      <c r="A92" s="22" t="str">
        <f t="shared" si="41"/>
        <v/>
      </c>
      <c r="B92" s="22" t="str">
        <f t="shared" si="46"/>
        <v/>
      </c>
      <c r="C92" s="1"/>
      <c r="D92" s="1"/>
      <c r="E92" s="1"/>
      <c r="F92" s="1"/>
      <c r="G92" s="24"/>
      <c r="H92" s="1"/>
      <c r="I92" s="25"/>
      <c r="J92" s="25"/>
      <c r="K92" s="25"/>
      <c r="L92" s="25"/>
      <c r="M92" s="25"/>
      <c r="N92" s="25"/>
      <c r="O92" s="25"/>
      <c r="P92" s="25"/>
      <c r="Q92" s="25"/>
      <c r="R92" s="25"/>
      <c r="S92" s="25"/>
      <c r="T92" s="25"/>
      <c r="U92" s="25"/>
      <c r="V92" s="25"/>
      <c r="W92" s="25"/>
      <c r="X92" s="12" t="str">
        <f t="shared" si="42"/>
        <v/>
      </c>
      <c r="Y92" s="12" t="str">
        <f t="shared" si="43"/>
        <v/>
      </c>
      <c r="Z92" s="12" t="str">
        <f t="shared" si="44"/>
        <v/>
      </c>
      <c r="AA92" s="12" t="str">
        <f t="shared" si="45"/>
        <v/>
      </c>
      <c r="AB92" s="12" t="str" cm="1">
        <f t="array" ref="AB92">IF(OR($AA92=0,I92=""),"",_xlfn.LET(_xlpm.timeStr,SUBSTITUTE(I92,".",""),_xlpm.LLT,IF(Entry!$H92="Boy",INDEX(maleQT,AA$22*2+1,$AA92)*1,INDEX(femaleQT,AA$22*2+1,$AA92)*1),_xlpm.ULT,IF(Entry!$H92="Boy",INDEX(maleQT,AA$22*2+2,$AA92)*1,INDEX(femaleQT,AA$22*2+2,$AA92)*1),_xlpm.time,_xlpm.timeStr*1,IF(AND(LEN(_xlpm.timeStr)=6,LEN(I92)-LEN(_xlpm.timeStr)=2),IF(_xlpm.time&gt;_xlpm.LLT,"Too Slow",IF(_xlpm.time&lt;_xlpm.ULT,"Too Fast","OK")),IF(_xlpm.timeStr="NT","NT","Invalid Format"))))</f>
        <v/>
      </c>
      <c r="AC92" s="12" t="str" cm="1">
        <f t="array" ref="AC92">IF(OR($AA92=0,J92=""),"",_xlfn.LET(_xlpm.timeStr,SUBSTITUTE(J92,".",""),_xlpm.LLT,IF(Entry!$H92="Boy",INDEX(maleQT,AB$22*2+1,$AA92)*1,INDEX(femaleQT,AB$22*2+1,$AA92)*1),_xlpm.ULT,IF(Entry!$H92="Boy",INDEX(maleQT,AB$22*2+2,$AA92)*1,INDEX(femaleQT,AB$22*2+2,$AA92)*1),_xlpm.time,_xlpm.timeStr*1,IF(AND(LEN(_xlpm.timeStr)=6,LEN(J92)-LEN(_xlpm.timeStr)=2),IF(_xlpm.time&gt;_xlpm.LLT,"Too Slow",IF(_xlpm.time&lt;_xlpm.ULT,"Too Fast","OK")),IF(_xlpm.timeStr="NT","NT","Invalid Format"))))</f>
        <v/>
      </c>
      <c r="AD92" s="12" t="str" cm="1">
        <f t="array" ref="AD92">IF(OR($AA92=0,K92=""),"",_xlfn.LET(_xlpm.timeStr,SUBSTITUTE(K92,".",""),_xlpm.LLT,IF(Entry!$H92="Boy",INDEX(maleQT,AC$22*2+1,$AA92)*1,INDEX(femaleQT,AC$22*2+1,$AA92)*1),_xlpm.ULT,IF(Entry!$H92="Boy",INDEX(maleQT,AC$22*2+2,$AA92)*1,INDEX(femaleQT,AC$22*2+2,$AA92)*1),_xlpm.time,_xlpm.timeStr*1,IF(AND(LEN(_xlpm.timeStr)=6,LEN(K92)-LEN(_xlpm.timeStr)=2),IF(_xlpm.time&gt;_xlpm.LLT,"Too Slow",IF(_xlpm.time&lt;_xlpm.ULT,"Too Fast","OK")),IF(_xlpm.timeStr="NT","NT","Invalid Format"))))</f>
        <v/>
      </c>
      <c r="AE92" s="12" t="str" cm="1">
        <f t="array" ref="AE92">IF(OR($AA92=0,L92=""),"",_xlfn.LET(_xlpm.timeStr,SUBSTITUTE(L92,".",""),_xlpm.LLT,IF(Entry!$H92="Boy",INDEX(maleQT,AD$22*2+1,$AA92)*1,INDEX(femaleQT,AD$22*2+1,$AA92)*1),_xlpm.ULT,IF(Entry!$H92="Boy",INDEX(maleQT,AD$22*2+2,$AA92)*1,INDEX(femaleQT,AD$22*2+2,$AA92)*1),_xlpm.time,_xlpm.timeStr*1,IF(AND(LEN(_xlpm.timeStr)=6,LEN(L92)-LEN(_xlpm.timeStr)=2),IF(_xlpm.time&gt;_xlpm.LLT,"Too Slow",IF(_xlpm.time&lt;_xlpm.ULT,"Too Fast","OK")),IF(_xlpm.timeStr="NT","NT","Invalid Format"))))</f>
        <v/>
      </c>
      <c r="AF92" s="12" t="str" cm="1">
        <f t="array" ref="AF92">IF(OR($AA92=0,M92=""),"",_xlfn.LET(_xlpm.timeStr,SUBSTITUTE(M92,".",""),_xlpm.LLT,IF(Entry!$H92="Boy",INDEX(maleQT,AE$22*2+1,$AA92)*1,INDEX(femaleQT,AE$22*2+1,$AA92)*1),_xlpm.ULT,IF(Entry!$H92="Boy",INDEX(maleQT,AE$22*2+2,$AA92)*1,INDEX(femaleQT,AE$22*2+2,$AA92)*1),_xlpm.time,_xlpm.timeStr*1,IF(AND(LEN(_xlpm.timeStr)=6,LEN(M92)-LEN(_xlpm.timeStr)=2),IF(_xlpm.time&gt;_xlpm.LLT,"Too Slow",IF(_xlpm.time&lt;_xlpm.ULT,"Too Fast","OK")),IF(_xlpm.timeStr="NT","NT","Invalid Format"))))</f>
        <v/>
      </c>
      <c r="AG92" s="12" t="str" cm="1">
        <f t="array" ref="AG92">IF(OR($AA92=0,N92=""),"",_xlfn.LET(_xlpm.timeStr,SUBSTITUTE(N92,".",""),_xlpm.LLT,IF(Entry!$H92="Boy",INDEX(maleQT,AF$22*2+1,$AA92)*1,INDEX(femaleQT,AF$22*2+1,$AA92)*1),_xlpm.ULT,IF(Entry!$H92="Boy",INDEX(maleQT,AF$22*2+2,$AA92)*1,INDEX(femaleQT,AF$22*2+2,$AA92)*1),_xlpm.time,_xlpm.timeStr*1,IF(AND(LEN(_xlpm.timeStr)=6,LEN(N92)-LEN(_xlpm.timeStr)=2),IF(_xlpm.time&gt;_xlpm.LLT,"Too Slow",IF(_xlpm.time&lt;_xlpm.ULT,"Too Fast","OK")),IF(_xlpm.timeStr="NT","NT","Invalid Format"))))</f>
        <v/>
      </c>
      <c r="AH92" s="12" t="str" cm="1">
        <f t="array" ref="AH92">IF(OR($AA92=0,O92=""),"",_xlfn.LET(_xlpm.timeStr,SUBSTITUTE(O92,".",""),_xlpm.LLT,IF(Entry!$H92="Boy",INDEX(maleQT,AG$22*2+1,$AA92)*1,INDEX(femaleQT,AG$22*2+1,$AA92)*1),_xlpm.ULT,IF(Entry!$H92="Boy",INDEX(maleQT,AG$22*2+2,$AA92)*1,INDEX(femaleQT,AG$22*2+2,$AA92)*1),_xlpm.time,_xlpm.timeStr*1,IF(AND(LEN(_xlpm.timeStr)=6,LEN(O92)-LEN(_xlpm.timeStr)=2),IF(_xlpm.time&gt;_xlpm.LLT,"Too Slow",IF(_xlpm.time&lt;_xlpm.ULT,"Too Fast","OK")),IF(_xlpm.timeStr="NT","NT","Invalid Format"))))</f>
        <v/>
      </c>
      <c r="AI92" s="12" t="str" cm="1">
        <f t="array" ref="AI92">IF(OR($AA92=0,P92=""),"",_xlfn.LET(_xlpm.timeStr,SUBSTITUTE(P92,".",""),_xlpm.LLT,IF(Entry!$H92="Boy",INDEX(maleQT,AH$22*2+1,$AA92)*1,INDEX(femaleQT,AH$22*2+1,$AA92)*1),_xlpm.ULT,IF(Entry!$H92="Boy",INDEX(maleQT,AH$22*2+2,$AA92)*1,INDEX(femaleQT,AH$22*2+2,$AA92)*1),_xlpm.time,_xlpm.timeStr*1,IF(AND(LEN(_xlpm.timeStr)=6,LEN(P92)-LEN(_xlpm.timeStr)=2),IF(_xlpm.time&gt;_xlpm.LLT,"Too Slow",IF(_xlpm.time&lt;_xlpm.ULT,"Too Fast","OK")),IF(_xlpm.timeStr="NT","NT","Invalid Format"))))</f>
        <v/>
      </c>
      <c r="AJ92" s="12" t="str" cm="1">
        <f t="array" ref="AJ92">IF(OR($AA92=0,Q92=""),"",_xlfn.LET(_xlpm.timeStr,SUBSTITUTE(Q92,".",""),_xlpm.LLT,IF(Entry!$H92="Boy",INDEX(maleQT,AI$22*2+1,$AA92)*1,INDEX(femaleQT,AI$22*2+1,$AA92)*1),_xlpm.ULT,IF(Entry!$H92="Boy",INDEX(maleQT,AI$22*2+2,$AA92)*1,INDEX(femaleQT,AI$22*2+2,$AA92)*1),_xlpm.time,_xlpm.timeStr*1,IF(AND(LEN(_xlpm.timeStr)=6,LEN(Q92)-LEN(_xlpm.timeStr)=2),IF(_xlpm.time&gt;_xlpm.LLT,"Too Slow",IF(_xlpm.time&lt;_xlpm.ULT,"Too Fast","OK")),IF(_xlpm.timeStr="NT","NT","Invalid Format"))))</f>
        <v/>
      </c>
      <c r="AK92" s="12" t="str" cm="1">
        <f t="array" ref="AK92">IF(OR($AA92=0,R92=""),"",_xlfn.LET(_xlpm.timeStr,SUBSTITUTE(R92,".",""),_xlpm.LLT,IF(Entry!$H92="Boy",INDEX(maleQT,AJ$22*2+1,$AA92)*1,INDEX(femaleQT,AJ$22*2+1,$AA92)*1),_xlpm.ULT,IF(Entry!$H92="Boy",INDEX(maleQT,AJ$22*2+2,$AA92)*1,INDEX(femaleQT,AJ$22*2+2,$AA92)*1),_xlpm.time,_xlpm.timeStr*1,IF(AND(LEN(_xlpm.timeStr)=6,LEN(R92)-LEN(_xlpm.timeStr)=2),IF(_xlpm.time&gt;_xlpm.LLT,"Too Slow",IF(_xlpm.time&lt;_xlpm.ULT,"Too Fast","OK")),IF(_xlpm.timeStr="NT","NT","Invalid Format"))))</f>
        <v/>
      </c>
      <c r="AL92" s="12" t="str" cm="1">
        <f t="array" ref="AL92">IF(OR($AA92=0,S92=""),"",_xlfn.LET(_xlpm.timeStr,SUBSTITUTE(S92,".",""),_xlpm.LLT,IF(Entry!$H92="Boy",INDEX(maleQT,AK$22*2+1,$AA92)*1,INDEX(femaleQT,AK$22*2+1,$AA92)*1),_xlpm.ULT,IF(Entry!$H92="Boy",INDEX(maleQT,AK$22*2+2,$AA92)*1,INDEX(femaleQT,AK$22*2+2,$AA92)*1),_xlpm.time,_xlpm.timeStr*1,IF(AND(LEN(_xlpm.timeStr)=6,LEN(S92)-LEN(_xlpm.timeStr)=2),IF(_xlpm.time&gt;_xlpm.LLT,"Too Slow",IF(_xlpm.time&lt;_xlpm.ULT,"Too Fast","OK")),IF(_xlpm.timeStr="NT","NT","Invalid Format"))))</f>
        <v/>
      </c>
      <c r="AM92" s="12" t="str" cm="1">
        <f t="array" ref="AM92">IF(OR($AA92=0,T92=""),"",_xlfn.LET(_xlpm.timeStr,SUBSTITUTE(T92,".",""),_xlpm.LLT,IF(Entry!$H92="Boy",INDEX(maleQT,AL$22*2+1,$AA92)*1,INDEX(femaleQT,AL$22*2+1,$AA92)*1),_xlpm.ULT,IF(Entry!$H92="Boy",INDEX(maleQT,AL$22*2+2,$AA92)*1,INDEX(femaleQT,AL$22*2+2,$AA92)*1),_xlpm.time,_xlpm.timeStr*1,IF(AND(LEN(_xlpm.timeStr)=6,LEN(T92)-LEN(_xlpm.timeStr)=2),IF(_xlpm.time&gt;_xlpm.LLT,"Too Slow",IF(_xlpm.time&lt;_xlpm.ULT,"Too Fast","OK")),IF(_xlpm.timeStr="NT","NT","Invalid Format"))))</f>
        <v/>
      </c>
      <c r="AN92" s="12" t="str" cm="1">
        <f t="array" ref="AN92">IF(OR($AA92=0,U92=""),"",_xlfn.LET(_xlpm.timeStr,SUBSTITUTE(U92,".",""),_xlpm.LLT,IF(Entry!$H92="Boy",INDEX(maleQT,AM$22*2+1,$AA92)*1,INDEX(femaleQT,AM$22*2+1,$AA92)*1),_xlpm.ULT,IF(Entry!$H92="Boy",INDEX(maleQT,AM$22*2+2,$AA92)*1,INDEX(femaleQT,AM$22*2+2,$AA92)*1),_xlpm.time,_xlpm.timeStr*1,IF(AND(LEN(_xlpm.timeStr)=6,LEN(U92)-LEN(_xlpm.timeStr)=2),IF(_xlpm.time&gt;_xlpm.LLT,"Too Slow",IF(_xlpm.time&lt;_xlpm.ULT,"Too Fast","OK")),IF(_xlpm.timeStr="NT","NT","Invalid Format"))))</f>
        <v/>
      </c>
      <c r="AO92" s="12" t="str" cm="1">
        <f t="array" ref="AO92">IF(OR($AA92=0,V92=""),"",_xlfn.LET(_xlpm.timeStr,SUBSTITUTE(V92,".",""),_xlpm.LLT,IF(Entry!$H92="Boy",INDEX(maleQT,AN$22*2+1,$AA92)*1,INDEX(femaleQT,AN$22*2+1,$AA92)*1),_xlpm.ULT,IF(Entry!$H92="Boy",INDEX(maleQT,AN$22*2+2,$AA92)*1,INDEX(femaleQT,AN$22*2+2,$AA92)*1),_xlpm.time,_xlpm.timeStr*1,IF(AND(LEN(_xlpm.timeStr)=6,LEN(V92)-LEN(_xlpm.timeStr)=2),IF(_xlpm.time&gt;_xlpm.LLT,"Too Slow",IF(_xlpm.time&lt;_xlpm.ULT,"Too Fast","OK")),IF(_xlpm.timeStr="NT","NT","Invalid Format"))))</f>
        <v/>
      </c>
      <c r="AP92" s="12" t="str" cm="1">
        <f t="array" ref="AP92">IF(OR($AA92=0,W92=""),"",_xlfn.LET(_xlpm.timeStr,SUBSTITUTE(W92,".",""),_xlpm.LLT,IF(Entry!$H92="Boy",INDEX(maleQT,AO$22*2+1,$AA92)*1,INDEX(femaleQT,AO$22*2+1,$AA92)*1),_xlpm.ULT,IF(Entry!$H92="Boy",INDEX(maleQT,AO$22*2+2,$AA92)*1,INDEX(femaleQT,AO$22*2+2,$AA92)*1),_xlpm.time,_xlpm.timeStr*1,IF(AND(LEN(_xlpm.timeStr)=6,LEN(W92)-LEN(_xlpm.timeStr)=2),IF(_xlpm.time&gt;_xlpm.LLT,"Too Slow",IF(_xlpm.time&lt;_xlpm.ULT,"Too Fast","OK")),IF(_xlpm.timeStr="NT","NT","Invalid Format"))))</f>
        <v/>
      </c>
    </row>
    <row r="93" spans="1:42" x14ac:dyDescent="0.55000000000000004">
      <c r="A93" s="22" t="str">
        <f t="shared" si="41"/>
        <v/>
      </c>
      <c r="B93" s="22" t="str">
        <f t="shared" si="46"/>
        <v/>
      </c>
      <c r="C93" s="1"/>
      <c r="D93" s="1"/>
      <c r="E93" s="1"/>
      <c r="F93" s="1"/>
      <c r="G93" s="24"/>
      <c r="H93" s="1"/>
      <c r="I93" s="25"/>
      <c r="J93" s="25"/>
      <c r="K93" s="25"/>
      <c r="L93" s="25"/>
      <c r="M93" s="25"/>
      <c r="N93" s="25"/>
      <c r="O93" s="25"/>
      <c r="P93" s="25"/>
      <c r="Q93" s="25"/>
      <c r="R93" s="25"/>
      <c r="S93" s="25"/>
      <c r="T93" s="25"/>
      <c r="U93" s="25"/>
      <c r="V93" s="25"/>
      <c r="W93" s="25"/>
      <c r="X93" s="12" t="str">
        <f t="shared" si="42"/>
        <v/>
      </c>
      <c r="Y93" s="12" t="str">
        <f t="shared" si="43"/>
        <v/>
      </c>
      <c r="Z93" s="12" t="str">
        <f t="shared" si="44"/>
        <v/>
      </c>
      <c r="AA93" s="12" t="str">
        <f t="shared" si="45"/>
        <v/>
      </c>
      <c r="AB93" s="12" t="str" cm="1">
        <f t="array" ref="AB93">IF(OR($AA93=0,I93=""),"",_xlfn.LET(_xlpm.timeStr,SUBSTITUTE(I93,".",""),_xlpm.LLT,IF(Entry!$H93="Boy",INDEX(maleQT,AA$22*2+1,$AA93)*1,INDEX(femaleQT,AA$22*2+1,$AA93)*1),_xlpm.ULT,IF(Entry!$H93="Boy",INDEX(maleQT,AA$22*2+2,$AA93)*1,INDEX(femaleQT,AA$22*2+2,$AA93)*1),_xlpm.time,_xlpm.timeStr*1,IF(AND(LEN(_xlpm.timeStr)=6,LEN(I93)-LEN(_xlpm.timeStr)=2),IF(_xlpm.time&gt;_xlpm.LLT,"Too Slow",IF(_xlpm.time&lt;_xlpm.ULT,"Too Fast","OK")),IF(_xlpm.timeStr="NT","NT","Invalid Format"))))</f>
        <v/>
      </c>
      <c r="AC93" s="12" t="str" cm="1">
        <f t="array" ref="AC93">IF(OR($AA93=0,J93=""),"",_xlfn.LET(_xlpm.timeStr,SUBSTITUTE(J93,".",""),_xlpm.LLT,IF(Entry!$H93="Boy",INDEX(maleQT,AB$22*2+1,$AA93)*1,INDEX(femaleQT,AB$22*2+1,$AA93)*1),_xlpm.ULT,IF(Entry!$H93="Boy",INDEX(maleQT,AB$22*2+2,$AA93)*1,INDEX(femaleQT,AB$22*2+2,$AA93)*1),_xlpm.time,_xlpm.timeStr*1,IF(AND(LEN(_xlpm.timeStr)=6,LEN(J93)-LEN(_xlpm.timeStr)=2),IF(_xlpm.time&gt;_xlpm.LLT,"Too Slow",IF(_xlpm.time&lt;_xlpm.ULT,"Too Fast","OK")),IF(_xlpm.timeStr="NT","NT","Invalid Format"))))</f>
        <v/>
      </c>
      <c r="AD93" s="12" t="str" cm="1">
        <f t="array" ref="AD93">IF(OR($AA93=0,K93=""),"",_xlfn.LET(_xlpm.timeStr,SUBSTITUTE(K93,".",""),_xlpm.LLT,IF(Entry!$H93="Boy",INDEX(maleQT,AC$22*2+1,$AA93)*1,INDEX(femaleQT,AC$22*2+1,$AA93)*1),_xlpm.ULT,IF(Entry!$H93="Boy",INDEX(maleQT,AC$22*2+2,$AA93)*1,INDEX(femaleQT,AC$22*2+2,$AA93)*1),_xlpm.time,_xlpm.timeStr*1,IF(AND(LEN(_xlpm.timeStr)=6,LEN(K93)-LEN(_xlpm.timeStr)=2),IF(_xlpm.time&gt;_xlpm.LLT,"Too Slow",IF(_xlpm.time&lt;_xlpm.ULT,"Too Fast","OK")),IF(_xlpm.timeStr="NT","NT","Invalid Format"))))</f>
        <v/>
      </c>
      <c r="AE93" s="12" t="str" cm="1">
        <f t="array" ref="AE93">IF(OR($AA93=0,L93=""),"",_xlfn.LET(_xlpm.timeStr,SUBSTITUTE(L93,".",""),_xlpm.LLT,IF(Entry!$H93="Boy",INDEX(maleQT,AD$22*2+1,$AA93)*1,INDEX(femaleQT,AD$22*2+1,$AA93)*1),_xlpm.ULT,IF(Entry!$H93="Boy",INDEX(maleQT,AD$22*2+2,$AA93)*1,INDEX(femaleQT,AD$22*2+2,$AA93)*1),_xlpm.time,_xlpm.timeStr*1,IF(AND(LEN(_xlpm.timeStr)=6,LEN(L93)-LEN(_xlpm.timeStr)=2),IF(_xlpm.time&gt;_xlpm.LLT,"Too Slow",IF(_xlpm.time&lt;_xlpm.ULT,"Too Fast","OK")),IF(_xlpm.timeStr="NT","NT","Invalid Format"))))</f>
        <v/>
      </c>
      <c r="AF93" s="12" t="str" cm="1">
        <f t="array" ref="AF93">IF(OR($AA93=0,M93=""),"",_xlfn.LET(_xlpm.timeStr,SUBSTITUTE(M93,".",""),_xlpm.LLT,IF(Entry!$H93="Boy",INDEX(maleQT,AE$22*2+1,$AA93)*1,INDEX(femaleQT,AE$22*2+1,$AA93)*1),_xlpm.ULT,IF(Entry!$H93="Boy",INDEX(maleQT,AE$22*2+2,$AA93)*1,INDEX(femaleQT,AE$22*2+2,$AA93)*1),_xlpm.time,_xlpm.timeStr*1,IF(AND(LEN(_xlpm.timeStr)=6,LEN(M93)-LEN(_xlpm.timeStr)=2),IF(_xlpm.time&gt;_xlpm.LLT,"Too Slow",IF(_xlpm.time&lt;_xlpm.ULT,"Too Fast","OK")),IF(_xlpm.timeStr="NT","NT","Invalid Format"))))</f>
        <v/>
      </c>
      <c r="AG93" s="12" t="str" cm="1">
        <f t="array" ref="AG93">IF(OR($AA93=0,N93=""),"",_xlfn.LET(_xlpm.timeStr,SUBSTITUTE(N93,".",""),_xlpm.LLT,IF(Entry!$H93="Boy",INDEX(maleQT,AF$22*2+1,$AA93)*1,INDEX(femaleQT,AF$22*2+1,$AA93)*1),_xlpm.ULT,IF(Entry!$H93="Boy",INDEX(maleQT,AF$22*2+2,$AA93)*1,INDEX(femaleQT,AF$22*2+2,$AA93)*1),_xlpm.time,_xlpm.timeStr*1,IF(AND(LEN(_xlpm.timeStr)=6,LEN(N93)-LEN(_xlpm.timeStr)=2),IF(_xlpm.time&gt;_xlpm.LLT,"Too Slow",IF(_xlpm.time&lt;_xlpm.ULT,"Too Fast","OK")),IF(_xlpm.timeStr="NT","NT","Invalid Format"))))</f>
        <v/>
      </c>
      <c r="AH93" s="12" t="str" cm="1">
        <f t="array" ref="AH93">IF(OR($AA93=0,O93=""),"",_xlfn.LET(_xlpm.timeStr,SUBSTITUTE(O93,".",""),_xlpm.LLT,IF(Entry!$H93="Boy",INDEX(maleQT,AG$22*2+1,$AA93)*1,INDEX(femaleQT,AG$22*2+1,$AA93)*1),_xlpm.ULT,IF(Entry!$H93="Boy",INDEX(maleQT,AG$22*2+2,$AA93)*1,INDEX(femaleQT,AG$22*2+2,$AA93)*1),_xlpm.time,_xlpm.timeStr*1,IF(AND(LEN(_xlpm.timeStr)=6,LEN(O93)-LEN(_xlpm.timeStr)=2),IF(_xlpm.time&gt;_xlpm.LLT,"Too Slow",IF(_xlpm.time&lt;_xlpm.ULT,"Too Fast","OK")),IF(_xlpm.timeStr="NT","NT","Invalid Format"))))</f>
        <v/>
      </c>
      <c r="AI93" s="12" t="str" cm="1">
        <f t="array" ref="AI93">IF(OR($AA93=0,P93=""),"",_xlfn.LET(_xlpm.timeStr,SUBSTITUTE(P93,".",""),_xlpm.LLT,IF(Entry!$H93="Boy",INDEX(maleQT,AH$22*2+1,$AA93)*1,INDEX(femaleQT,AH$22*2+1,$AA93)*1),_xlpm.ULT,IF(Entry!$H93="Boy",INDEX(maleQT,AH$22*2+2,$AA93)*1,INDEX(femaleQT,AH$22*2+2,$AA93)*1),_xlpm.time,_xlpm.timeStr*1,IF(AND(LEN(_xlpm.timeStr)=6,LEN(P93)-LEN(_xlpm.timeStr)=2),IF(_xlpm.time&gt;_xlpm.LLT,"Too Slow",IF(_xlpm.time&lt;_xlpm.ULT,"Too Fast","OK")),IF(_xlpm.timeStr="NT","NT","Invalid Format"))))</f>
        <v/>
      </c>
      <c r="AJ93" s="12" t="str" cm="1">
        <f t="array" ref="AJ93">IF(OR($AA93=0,Q93=""),"",_xlfn.LET(_xlpm.timeStr,SUBSTITUTE(Q93,".",""),_xlpm.LLT,IF(Entry!$H93="Boy",INDEX(maleQT,AI$22*2+1,$AA93)*1,INDEX(femaleQT,AI$22*2+1,$AA93)*1),_xlpm.ULT,IF(Entry!$H93="Boy",INDEX(maleQT,AI$22*2+2,$AA93)*1,INDEX(femaleQT,AI$22*2+2,$AA93)*1),_xlpm.time,_xlpm.timeStr*1,IF(AND(LEN(_xlpm.timeStr)=6,LEN(Q93)-LEN(_xlpm.timeStr)=2),IF(_xlpm.time&gt;_xlpm.LLT,"Too Slow",IF(_xlpm.time&lt;_xlpm.ULT,"Too Fast","OK")),IF(_xlpm.timeStr="NT","NT","Invalid Format"))))</f>
        <v/>
      </c>
      <c r="AK93" s="12" t="str" cm="1">
        <f t="array" ref="AK93">IF(OR($AA93=0,R93=""),"",_xlfn.LET(_xlpm.timeStr,SUBSTITUTE(R93,".",""),_xlpm.LLT,IF(Entry!$H93="Boy",INDEX(maleQT,AJ$22*2+1,$AA93)*1,INDEX(femaleQT,AJ$22*2+1,$AA93)*1),_xlpm.ULT,IF(Entry!$H93="Boy",INDEX(maleQT,AJ$22*2+2,$AA93)*1,INDEX(femaleQT,AJ$22*2+2,$AA93)*1),_xlpm.time,_xlpm.timeStr*1,IF(AND(LEN(_xlpm.timeStr)=6,LEN(R93)-LEN(_xlpm.timeStr)=2),IF(_xlpm.time&gt;_xlpm.LLT,"Too Slow",IF(_xlpm.time&lt;_xlpm.ULT,"Too Fast","OK")),IF(_xlpm.timeStr="NT","NT","Invalid Format"))))</f>
        <v/>
      </c>
      <c r="AL93" s="12" t="str" cm="1">
        <f t="array" ref="AL93">IF(OR($AA93=0,S93=""),"",_xlfn.LET(_xlpm.timeStr,SUBSTITUTE(S93,".",""),_xlpm.LLT,IF(Entry!$H93="Boy",INDEX(maleQT,AK$22*2+1,$AA93)*1,INDEX(femaleQT,AK$22*2+1,$AA93)*1),_xlpm.ULT,IF(Entry!$H93="Boy",INDEX(maleQT,AK$22*2+2,$AA93)*1,INDEX(femaleQT,AK$22*2+2,$AA93)*1),_xlpm.time,_xlpm.timeStr*1,IF(AND(LEN(_xlpm.timeStr)=6,LEN(S93)-LEN(_xlpm.timeStr)=2),IF(_xlpm.time&gt;_xlpm.LLT,"Too Slow",IF(_xlpm.time&lt;_xlpm.ULT,"Too Fast","OK")),IF(_xlpm.timeStr="NT","NT","Invalid Format"))))</f>
        <v/>
      </c>
      <c r="AM93" s="12" t="str" cm="1">
        <f t="array" ref="AM93">IF(OR($AA93=0,T93=""),"",_xlfn.LET(_xlpm.timeStr,SUBSTITUTE(T93,".",""),_xlpm.LLT,IF(Entry!$H93="Boy",INDEX(maleQT,AL$22*2+1,$AA93)*1,INDEX(femaleQT,AL$22*2+1,$AA93)*1),_xlpm.ULT,IF(Entry!$H93="Boy",INDEX(maleQT,AL$22*2+2,$AA93)*1,INDEX(femaleQT,AL$22*2+2,$AA93)*1),_xlpm.time,_xlpm.timeStr*1,IF(AND(LEN(_xlpm.timeStr)=6,LEN(T93)-LEN(_xlpm.timeStr)=2),IF(_xlpm.time&gt;_xlpm.LLT,"Too Slow",IF(_xlpm.time&lt;_xlpm.ULT,"Too Fast","OK")),IF(_xlpm.timeStr="NT","NT","Invalid Format"))))</f>
        <v/>
      </c>
      <c r="AN93" s="12" t="str" cm="1">
        <f t="array" ref="AN93">IF(OR($AA93=0,U93=""),"",_xlfn.LET(_xlpm.timeStr,SUBSTITUTE(U93,".",""),_xlpm.LLT,IF(Entry!$H93="Boy",INDEX(maleQT,AM$22*2+1,$AA93)*1,INDEX(femaleQT,AM$22*2+1,$AA93)*1),_xlpm.ULT,IF(Entry!$H93="Boy",INDEX(maleQT,AM$22*2+2,$AA93)*1,INDEX(femaleQT,AM$22*2+2,$AA93)*1),_xlpm.time,_xlpm.timeStr*1,IF(AND(LEN(_xlpm.timeStr)=6,LEN(U93)-LEN(_xlpm.timeStr)=2),IF(_xlpm.time&gt;_xlpm.LLT,"Too Slow",IF(_xlpm.time&lt;_xlpm.ULT,"Too Fast","OK")),IF(_xlpm.timeStr="NT","NT","Invalid Format"))))</f>
        <v/>
      </c>
      <c r="AO93" s="12" t="str" cm="1">
        <f t="array" ref="AO93">IF(OR($AA93=0,V93=""),"",_xlfn.LET(_xlpm.timeStr,SUBSTITUTE(V93,".",""),_xlpm.LLT,IF(Entry!$H93="Boy",INDEX(maleQT,AN$22*2+1,$AA93)*1,INDEX(femaleQT,AN$22*2+1,$AA93)*1),_xlpm.ULT,IF(Entry!$H93="Boy",INDEX(maleQT,AN$22*2+2,$AA93)*1,INDEX(femaleQT,AN$22*2+2,$AA93)*1),_xlpm.time,_xlpm.timeStr*1,IF(AND(LEN(_xlpm.timeStr)=6,LEN(V93)-LEN(_xlpm.timeStr)=2),IF(_xlpm.time&gt;_xlpm.LLT,"Too Slow",IF(_xlpm.time&lt;_xlpm.ULT,"Too Fast","OK")),IF(_xlpm.timeStr="NT","NT","Invalid Format"))))</f>
        <v/>
      </c>
      <c r="AP93" s="12" t="str" cm="1">
        <f t="array" ref="AP93">IF(OR($AA93=0,W93=""),"",_xlfn.LET(_xlpm.timeStr,SUBSTITUTE(W93,".",""),_xlpm.LLT,IF(Entry!$H93="Boy",INDEX(maleQT,AO$22*2+1,$AA93)*1,INDEX(femaleQT,AO$22*2+1,$AA93)*1),_xlpm.ULT,IF(Entry!$H93="Boy",INDEX(maleQT,AO$22*2+2,$AA93)*1,INDEX(femaleQT,AO$22*2+2,$AA93)*1),_xlpm.time,_xlpm.timeStr*1,IF(AND(LEN(_xlpm.timeStr)=6,LEN(W93)-LEN(_xlpm.timeStr)=2),IF(_xlpm.time&gt;_xlpm.LLT,"Too Slow",IF(_xlpm.time&lt;_xlpm.ULT,"Too Fast","OK")),IF(_xlpm.timeStr="NT","NT","Invalid Format"))))</f>
        <v/>
      </c>
    </row>
    <row r="94" spans="1:42" x14ac:dyDescent="0.55000000000000004">
      <c r="A94" s="22" t="str">
        <f t="shared" si="41"/>
        <v/>
      </c>
      <c r="B94" s="22" t="str">
        <f t="shared" si="46"/>
        <v/>
      </c>
      <c r="C94" s="1"/>
      <c r="D94" s="1"/>
      <c r="E94" s="1"/>
      <c r="F94" s="1"/>
      <c r="G94" s="24"/>
      <c r="H94" s="1"/>
      <c r="I94" s="25"/>
      <c r="J94" s="25"/>
      <c r="K94" s="25"/>
      <c r="L94" s="25"/>
      <c r="M94" s="25"/>
      <c r="N94" s="25"/>
      <c r="O94" s="25"/>
      <c r="P94" s="25"/>
      <c r="Q94" s="25"/>
      <c r="R94" s="25"/>
      <c r="S94" s="25"/>
      <c r="T94" s="25"/>
      <c r="U94" s="25"/>
      <c r="V94" s="25"/>
      <c r="W94" s="25"/>
      <c r="X94" s="12" t="str">
        <f t="shared" si="42"/>
        <v/>
      </c>
      <c r="Y94" s="12" t="str">
        <f t="shared" si="43"/>
        <v/>
      </c>
      <c r="Z94" s="12" t="str">
        <f t="shared" si="44"/>
        <v/>
      </c>
      <c r="AA94" s="12" t="str">
        <f t="shared" si="45"/>
        <v/>
      </c>
      <c r="AB94" s="12" t="str" cm="1">
        <f t="array" ref="AB94">IF(OR($AA94=0,I94=""),"",_xlfn.LET(_xlpm.timeStr,SUBSTITUTE(I94,".",""),_xlpm.LLT,IF(Entry!$H94="Boy",INDEX(maleQT,AA$22*2+1,$AA94)*1,INDEX(femaleQT,AA$22*2+1,$AA94)*1),_xlpm.ULT,IF(Entry!$H94="Boy",INDEX(maleQT,AA$22*2+2,$AA94)*1,INDEX(femaleQT,AA$22*2+2,$AA94)*1),_xlpm.time,_xlpm.timeStr*1,IF(AND(LEN(_xlpm.timeStr)=6,LEN(I94)-LEN(_xlpm.timeStr)=2),IF(_xlpm.time&gt;_xlpm.LLT,"Too Slow",IF(_xlpm.time&lt;_xlpm.ULT,"Too Fast","OK")),IF(_xlpm.timeStr="NT","NT","Invalid Format"))))</f>
        <v/>
      </c>
      <c r="AC94" s="12" t="str" cm="1">
        <f t="array" ref="AC94">IF(OR($AA94=0,J94=""),"",_xlfn.LET(_xlpm.timeStr,SUBSTITUTE(J94,".",""),_xlpm.LLT,IF(Entry!$H94="Boy",INDEX(maleQT,AB$22*2+1,$AA94)*1,INDEX(femaleQT,AB$22*2+1,$AA94)*1),_xlpm.ULT,IF(Entry!$H94="Boy",INDEX(maleQT,AB$22*2+2,$AA94)*1,INDEX(femaleQT,AB$22*2+2,$AA94)*1),_xlpm.time,_xlpm.timeStr*1,IF(AND(LEN(_xlpm.timeStr)=6,LEN(J94)-LEN(_xlpm.timeStr)=2),IF(_xlpm.time&gt;_xlpm.LLT,"Too Slow",IF(_xlpm.time&lt;_xlpm.ULT,"Too Fast","OK")),IF(_xlpm.timeStr="NT","NT","Invalid Format"))))</f>
        <v/>
      </c>
      <c r="AD94" s="12" t="str" cm="1">
        <f t="array" ref="AD94">IF(OR($AA94=0,K94=""),"",_xlfn.LET(_xlpm.timeStr,SUBSTITUTE(K94,".",""),_xlpm.LLT,IF(Entry!$H94="Boy",INDEX(maleQT,AC$22*2+1,$AA94)*1,INDEX(femaleQT,AC$22*2+1,$AA94)*1),_xlpm.ULT,IF(Entry!$H94="Boy",INDEX(maleQT,AC$22*2+2,$AA94)*1,INDEX(femaleQT,AC$22*2+2,$AA94)*1),_xlpm.time,_xlpm.timeStr*1,IF(AND(LEN(_xlpm.timeStr)=6,LEN(K94)-LEN(_xlpm.timeStr)=2),IF(_xlpm.time&gt;_xlpm.LLT,"Too Slow",IF(_xlpm.time&lt;_xlpm.ULT,"Too Fast","OK")),IF(_xlpm.timeStr="NT","NT","Invalid Format"))))</f>
        <v/>
      </c>
      <c r="AE94" s="12" t="str" cm="1">
        <f t="array" ref="AE94">IF(OR($AA94=0,L94=""),"",_xlfn.LET(_xlpm.timeStr,SUBSTITUTE(L94,".",""),_xlpm.LLT,IF(Entry!$H94="Boy",INDEX(maleQT,AD$22*2+1,$AA94)*1,INDEX(femaleQT,AD$22*2+1,$AA94)*1),_xlpm.ULT,IF(Entry!$H94="Boy",INDEX(maleQT,AD$22*2+2,$AA94)*1,INDEX(femaleQT,AD$22*2+2,$AA94)*1),_xlpm.time,_xlpm.timeStr*1,IF(AND(LEN(_xlpm.timeStr)=6,LEN(L94)-LEN(_xlpm.timeStr)=2),IF(_xlpm.time&gt;_xlpm.LLT,"Too Slow",IF(_xlpm.time&lt;_xlpm.ULT,"Too Fast","OK")),IF(_xlpm.timeStr="NT","NT","Invalid Format"))))</f>
        <v/>
      </c>
      <c r="AF94" s="12" t="str" cm="1">
        <f t="array" ref="AF94">IF(OR($AA94=0,M94=""),"",_xlfn.LET(_xlpm.timeStr,SUBSTITUTE(M94,".",""),_xlpm.LLT,IF(Entry!$H94="Boy",INDEX(maleQT,AE$22*2+1,$AA94)*1,INDEX(femaleQT,AE$22*2+1,$AA94)*1),_xlpm.ULT,IF(Entry!$H94="Boy",INDEX(maleQT,AE$22*2+2,$AA94)*1,INDEX(femaleQT,AE$22*2+2,$AA94)*1),_xlpm.time,_xlpm.timeStr*1,IF(AND(LEN(_xlpm.timeStr)=6,LEN(M94)-LEN(_xlpm.timeStr)=2),IF(_xlpm.time&gt;_xlpm.LLT,"Too Slow",IF(_xlpm.time&lt;_xlpm.ULT,"Too Fast","OK")),IF(_xlpm.timeStr="NT","NT","Invalid Format"))))</f>
        <v/>
      </c>
      <c r="AG94" s="12" t="str" cm="1">
        <f t="array" ref="AG94">IF(OR($AA94=0,N94=""),"",_xlfn.LET(_xlpm.timeStr,SUBSTITUTE(N94,".",""),_xlpm.LLT,IF(Entry!$H94="Boy",INDEX(maleQT,AF$22*2+1,$AA94)*1,INDEX(femaleQT,AF$22*2+1,$AA94)*1),_xlpm.ULT,IF(Entry!$H94="Boy",INDEX(maleQT,AF$22*2+2,$AA94)*1,INDEX(femaleQT,AF$22*2+2,$AA94)*1),_xlpm.time,_xlpm.timeStr*1,IF(AND(LEN(_xlpm.timeStr)=6,LEN(N94)-LEN(_xlpm.timeStr)=2),IF(_xlpm.time&gt;_xlpm.LLT,"Too Slow",IF(_xlpm.time&lt;_xlpm.ULT,"Too Fast","OK")),IF(_xlpm.timeStr="NT","NT","Invalid Format"))))</f>
        <v/>
      </c>
      <c r="AH94" s="12" t="str" cm="1">
        <f t="array" ref="AH94">IF(OR($AA94=0,O94=""),"",_xlfn.LET(_xlpm.timeStr,SUBSTITUTE(O94,".",""),_xlpm.LLT,IF(Entry!$H94="Boy",INDEX(maleQT,AG$22*2+1,$AA94)*1,INDEX(femaleQT,AG$22*2+1,$AA94)*1),_xlpm.ULT,IF(Entry!$H94="Boy",INDEX(maleQT,AG$22*2+2,$AA94)*1,INDEX(femaleQT,AG$22*2+2,$AA94)*1),_xlpm.time,_xlpm.timeStr*1,IF(AND(LEN(_xlpm.timeStr)=6,LEN(O94)-LEN(_xlpm.timeStr)=2),IF(_xlpm.time&gt;_xlpm.LLT,"Too Slow",IF(_xlpm.time&lt;_xlpm.ULT,"Too Fast","OK")),IF(_xlpm.timeStr="NT","NT","Invalid Format"))))</f>
        <v/>
      </c>
      <c r="AI94" s="12" t="str" cm="1">
        <f t="array" ref="AI94">IF(OR($AA94=0,P94=""),"",_xlfn.LET(_xlpm.timeStr,SUBSTITUTE(P94,".",""),_xlpm.LLT,IF(Entry!$H94="Boy",INDEX(maleQT,AH$22*2+1,$AA94)*1,INDEX(femaleQT,AH$22*2+1,$AA94)*1),_xlpm.ULT,IF(Entry!$H94="Boy",INDEX(maleQT,AH$22*2+2,$AA94)*1,INDEX(femaleQT,AH$22*2+2,$AA94)*1),_xlpm.time,_xlpm.timeStr*1,IF(AND(LEN(_xlpm.timeStr)=6,LEN(P94)-LEN(_xlpm.timeStr)=2),IF(_xlpm.time&gt;_xlpm.LLT,"Too Slow",IF(_xlpm.time&lt;_xlpm.ULT,"Too Fast","OK")),IF(_xlpm.timeStr="NT","NT","Invalid Format"))))</f>
        <v/>
      </c>
      <c r="AJ94" s="12" t="str" cm="1">
        <f t="array" ref="AJ94">IF(OR($AA94=0,Q94=""),"",_xlfn.LET(_xlpm.timeStr,SUBSTITUTE(Q94,".",""),_xlpm.LLT,IF(Entry!$H94="Boy",INDEX(maleQT,AI$22*2+1,$AA94)*1,INDEX(femaleQT,AI$22*2+1,$AA94)*1),_xlpm.ULT,IF(Entry!$H94="Boy",INDEX(maleQT,AI$22*2+2,$AA94)*1,INDEX(femaleQT,AI$22*2+2,$AA94)*1),_xlpm.time,_xlpm.timeStr*1,IF(AND(LEN(_xlpm.timeStr)=6,LEN(Q94)-LEN(_xlpm.timeStr)=2),IF(_xlpm.time&gt;_xlpm.LLT,"Too Slow",IF(_xlpm.time&lt;_xlpm.ULT,"Too Fast","OK")),IF(_xlpm.timeStr="NT","NT","Invalid Format"))))</f>
        <v/>
      </c>
      <c r="AK94" s="12" t="str" cm="1">
        <f t="array" ref="AK94">IF(OR($AA94=0,R94=""),"",_xlfn.LET(_xlpm.timeStr,SUBSTITUTE(R94,".",""),_xlpm.LLT,IF(Entry!$H94="Boy",INDEX(maleQT,AJ$22*2+1,$AA94)*1,INDEX(femaleQT,AJ$22*2+1,$AA94)*1),_xlpm.ULT,IF(Entry!$H94="Boy",INDEX(maleQT,AJ$22*2+2,$AA94)*1,INDEX(femaleQT,AJ$22*2+2,$AA94)*1),_xlpm.time,_xlpm.timeStr*1,IF(AND(LEN(_xlpm.timeStr)=6,LEN(R94)-LEN(_xlpm.timeStr)=2),IF(_xlpm.time&gt;_xlpm.LLT,"Too Slow",IF(_xlpm.time&lt;_xlpm.ULT,"Too Fast","OK")),IF(_xlpm.timeStr="NT","NT","Invalid Format"))))</f>
        <v/>
      </c>
      <c r="AL94" s="12" t="str" cm="1">
        <f t="array" ref="AL94">IF(OR($AA94=0,S94=""),"",_xlfn.LET(_xlpm.timeStr,SUBSTITUTE(S94,".",""),_xlpm.LLT,IF(Entry!$H94="Boy",INDEX(maleQT,AK$22*2+1,$AA94)*1,INDEX(femaleQT,AK$22*2+1,$AA94)*1),_xlpm.ULT,IF(Entry!$H94="Boy",INDEX(maleQT,AK$22*2+2,$AA94)*1,INDEX(femaleQT,AK$22*2+2,$AA94)*1),_xlpm.time,_xlpm.timeStr*1,IF(AND(LEN(_xlpm.timeStr)=6,LEN(S94)-LEN(_xlpm.timeStr)=2),IF(_xlpm.time&gt;_xlpm.LLT,"Too Slow",IF(_xlpm.time&lt;_xlpm.ULT,"Too Fast","OK")),IF(_xlpm.timeStr="NT","NT","Invalid Format"))))</f>
        <v/>
      </c>
      <c r="AM94" s="12" t="str" cm="1">
        <f t="array" ref="AM94">IF(OR($AA94=0,T94=""),"",_xlfn.LET(_xlpm.timeStr,SUBSTITUTE(T94,".",""),_xlpm.LLT,IF(Entry!$H94="Boy",INDEX(maleQT,AL$22*2+1,$AA94)*1,INDEX(femaleQT,AL$22*2+1,$AA94)*1),_xlpm.ULT,IF(Entry!$H94="Boy",INDEX(maleQT,AL$22*2+2,$AA94)*1,INDEX(femaleQT,AL$22*2+2,$AA94)*1),_xlpm.time,_xlpm.timeStr*1,IF(AND(LEN(_xlpm.timeStr)=6,LEN(T94)-LEN(_xlpm.timeStr)=2),IF(_xlpm.time&gt;_xlpm.LLT,"Too Slow",IF(_xlpm.time&lt;_xlpm.ULT,"Too Fast","OK")),IF(_xlpm.timeStr="NT","NT","Invalid Format"))))</f>
        <v/>
      </c>
      <c r="AN94" s="12" t="str" cm="1">
        <f t="array" ref="AN94">IF(OR($AA94=0,U94=""),"",_xlfn.LET(_xlpm.timeStr,SUBSTITUTE(U94,".",""),_xlpm.LLT,IF(Entry!$H94="Boy",INDEX(maleQT,AM$22*2+1,$AA94)*1,INDEX(femaleQT,AM$22*2+1,$AA94)*1),_xlpm.ULT,IF(Entry!$H94="Boy",INDEX(maleQT,AM$22*2+2,$AA94)*1,INDEX(femaleQT,AM$22*2+2,$AA94)*1),_xlpm.time,_xlpm.timeStr*1,IF(AND(LEN(_xlpm.timeStr)=6,LEN(U94)-LEN(_xlpm.timeStr)=2),IF(_xlpm.time&gt;_xlpm.LLT,"Too Slow",IF(_xlpm.time&lt;_xlpm.ULT,"Too Fast","OK")),IF(_xlpm.timeStr="NT","NT","Invalid Format"))))</f>
        <v/>
      </c>
      <c r="AO94" s="12" t="str" cm="1">
        <f t="array" ref="AO94">IF(OR($AA94=0,V94=""),"",_xlfn.LET(_xlpm.timeStr,SUBSTITUTE(V94,".",""),_xlpm.LLT,IF(Entry!$H94="Boy",INDEX(maleQT,AN$22*2+1,$AA94)*1,INDEX(femaleQT,AN$22*2+1,$AA94)*1),_xlpm.ULT,IF(Entry!$H94="Boy",INDEX(maleQT,AN$22*2+2,$AA94)*1,INDEX(femaleQT,AN$22*2+2,$AA94)*1),_xlpm.time,_xlpm.timeStr*1,IF(AND(LEN(_xlpm.timeStr)=6,LEN(V94)-LEN(_xlpm.timeStr)=2),IF(_xlpm.time&gt;_xlpm.LLT,"Too Slow",IF(_xlpm.time&lt;_xlpm.ULT,"Too Fast","OK")),IF(_xlpm.timeStr="NT","NT","Invalid Format"))))</f>
        <v/>
      </c>
      <c r="AP94" s="12" t="str" cm="1">
        <f t="array" ref="AP94">IF(OR($AA94=0,W94=""),"",_xlfn.LET(_xlpm.timeStr,SUBSTITUTE(W94,".",""),_xlpm.LLT,IF(Entry!$H94="Boy",INDEX(maleQT,AO$22*2+1,$AA94)*1,INDEX(femaleQT,AO$22*2+1,$AA94)*1),_xlpm.ULT,IF(Entry!$H94="Boy",INDEX(maleQT,AO$22*2+2,$AA94)*1,INDEX(femaleQT,AO$22*2+2,$AA94)*1),_xlpm.time,_xlpm.timeStr*1,IF(AND(LEN(_xlpm.timeStr)=6,LEN(W94)-LEN(_xlpm.timeStr)=2),IF(_xlpm.time&gt;_xlpm.LLT,"Too Slow",IF(_xlpm.time&lt;_xlpm.ULT,"Too Fast","OK")),IF(_xlpm.timeStr="NT","NT","Invalid Format"))))</f>
        <v/>
      </c>
    </row>
    <row r="95" spans="1:42" x14ac:dyDescent="0.55000000000000004">
      <c r="A95" s="22" t="str">
        <f t="shared" si="41"/>
        <v/>
      </c>
      <c r="B95" s="22" t="str">
        <f t="shared" si="46"/>
        <v/>
      </c>
      <c r="C95" s="1"/>
      <c r="D95" s="1"/>
      <c r="E95" s="1"/>
      <c r="F95" s="1"/>
      <c r="G95" s="24"/>
      <c r="H95" s="1"/>
      <c r="I95" s="25"/>
      <c r="J95" s="25"/>
      <c r="K95" s="25"/>
      <c r="L95" s="25"/>
      <c r="M95" s="25"/>
      <c r="N95" s="25"/>
      <c r="O95" s="25"/>
      <c r="P95" s="25"/>
      <c r="Q95" s="25"/>
      <c r="R95" s="25"/>
      <c r="S95" s="25"/>
      <c r="T95" s="25"/>
      <c r="U95" s="25"/>
      <c r="V95" s="25"/>
      <c r="W95" s="25"/>
      <c r="X95" s="12" t="str">
        <f t="shared" si="42"/>
        <v/>
      </c>
      <c r="Y95" s="12" t="str">
        <f t="shared" si="43"/>
        <v/>
      </c>
      <c r="Z95" s="12" t="str">
        <f t="shared" si="44"/>
        <v/>
      </c>
      <c r="AA95" s="12" t="str">
        <f t="shared" si="45"/>
        <v/>
      </c>
      <c r="AB95" s="12" t="str" cm="1">
        <f t="array" ref="AB95">IF(OR($AA95=0,I95=""),"",_xlfn.LET(_xlpm.timeStr,SUBSTITUTE(I95,".",""),_xlpm.LLT,IF(Entry!$H95="Boy",INDEX(maleQT,AA$22*2+1,$AA95)*1,INDEX(femaleQT,AA$22*2+1,$AA95)*1),_xlpm.ULT,IF(Entry!$H95="Boy",INDEX(maleQT,AA$22*2+2,$AA95)*1,INDEX(femaleQT,AA$22*2+2,$AA95)*1),_xlpm.time,_xlpm.timeStr*1,IF(AND(LEN(_xlpm.timeStr)=6,LEN(I95)-LEN(_xlpm.timeStr)=2),IF(_xlpm.time&gt;_xlpm.LLT,"Too Slow",IF(_xlpm.time&lt;_xlpm.ULT,"Too Fast","OK")),IF(_xlpm.timeStr="NT","NT","Invalid Format"))))</f>
        <v/>
      </c>
      <c r="AC95" s="12" t="str" cm="1">
        <f t="array" ref="AC95">IF(OR($AA95=0,J95=""),"",_xlfn.LET(_xlpm.timeStr,SUBSTITUTE(J95,".",""),_xlpm.LLT,IF(Entry!$H95="Boy",INDEX(maleQT,AB$22*2+1,$AA95)*1,INDEX(femaleQT,AB$22*2+1,$AA95)*1),_xlpm.ULT,IF(Entry!$H95="Boy",INDEX(maleQT,AB$22*2+2,$AA95)*1,INDEX(femaleQT,AB$22*2+2,$AA95)*1),_xlpm.time,_xlpm.timeStr*1,IF(AND(LEN(_xlpm.timeStr)=6,LEN(J95)-LEN(_xlpm.timeStr)=2),IF(_xlpm.time&gt;_xlpm.LLT,"Too Slow",IF(_xlpm.time&lt;_xlpm.ULT,"Too Fast","OK")),IF(_xlpm.timeStr="NT","NT","Invalid Format"))))</f>
        <v/>
      </c>
      <c r="AD95" s="12" t="str" cm="1">
        <f t="array" ref="AD95">IF(OR($AA95=0,K95=""),"",_xlfn.LET(_xlpm.timeStr,SUBSTITUTE(K95,".",""),_xlpm.LLT,IF(Entry!$H95="Boy",INDEX(maleQT,AC$22*2+1,$AA95)*1,INDEX(femaleQT,AC$22*2+1,$AA95)*1),_xlpm.ULT,IF(Entry!$H95="Boy",INDEX(maleQT,AC$22*2+2,$AA95)*1,INDEX(femaleQT,AC$22*2+2,$AA95)*1),_xlpm.time,_xlpm.timeStr*1,IF(AND(LEN(_xlpm.timeStr)=6,LEN(K95)-LEN(_xlpm.timeStr)=2),IF(_xlpm.time&gt;_xlpm.LLT,"Too Slow",IF(_xlpm.time&lt;_xlpm.ULT,"Too Fast","OK")),IF(_xlpm.timeStr="NT","NT","Invalid Format"))))</f>
        <v/>
      </c>
      <c r="AE95" s="12" t="str" cm="1">
        <f t="array" ref="AE95">IF(OR($AA95=0,L95=""),"",_xlfn.LET(_xlpm.timeStr,SUBSTITUTE(L95,".",""),_xlpm.LLT,IF(Entry!$H95="Boy",INDEX(maleQT,AD$22*2+1,$AA95)*1,INDEX(femaleQT,AD$22*2+1,$AA95)*1),_xlpm.ULT,IF(Entry!$H95="Boy",INDEX(maleQT,AD$22*2+2,$AA95)*1,INDEX(femaleQT,AD$22*2+2,$AA95)*1),_xlpm.time,_xlpm.timeStr*1,IF(AND(LEN(_xlpm.timeStr)=6,LEN(L95)-LEN(_xlpm.timeStr)=2),IF(_xlpm.time&gt;_xlpm.LLT,"Too Slow",IF(_xlpm.time&lt;_xlpm.ULT,"Too Fast","OK")),IF(_xlpm.timeStr="NT","NT","Invalid Format"))))</f>
        <v/>
      </c>
      <c r="AF95" s="12" t="str" cm="1">
        <f t="array" ref="AF95">IF(OR($AA95=0,M95=""),"",_xlfn.LET(_xlpm.timeStr,SUBSTITUTE(M95,".",""),_xlpm.LLT,IF(Entry!$H95="Boy",INDEX(maleQT,AE$22*2+1,$AA95)*1,INDEX(femaleQT,AE$22*2+1,$AA95)*1),_xlpm.ULT,IF(Entry!$H95="Boy",INDEX(maleQT,AE$22*2+2,$AA95)*1,INDEX(femaleQT,AE$22*2+2,$AA95)*1),_xlpm.time,_xlpm.timeStr*1,IF(AND(LEN(_xlpm.timeStr)=6,LEN(M95)-LEN(_xlpm.timeStr)=2),IF(_xlpm.time&gt;_xlpm.LLT,"Too Slow",IF(_xlpm.time&lt;_xlpm.ULT,"Too Fast","OK")),IF(_xlpm.timeStr="NT","NT","Invalid Format"))))</f>
        <v/>
      </c>
      <c r="AG95" s="12" t="str" cm="1">
        <f t="array" ref="AG95">IF(OR($AA95=0,N95=""),"",_xlfn.LET(_xlpm.timeStr,SUBSTITUTE(N95,".",""),_xlpm.LLT,IF(Entry!$H95="Boy",INDEX(maleQT,AF$22*2+1,$AA95)*1,INDEX(femaleQT,AF$22*2+1,$AA95)*1),_xlpm.ULT,IF(Entry!$H95="Boy",INDEX(maleQT,AF$22*2+2,$AA95)*1,INDEX(femaleQT,AF$22*2+2,$AA95)*1),_xlpm.time,_xlpm.timeStr*1,IF(AND(LEN(_xlpm.timeStr)=6,LEN(N95)-LEN(_xlpm.timeStr)=2),IF(_xlpm.time&gt;_xlpm.LLT,"Too Slow",IF(_xlpm.time&lt;_xlpm.ULT,"Too Fast","OK")),IF(_xlpm.timeStr="NT","NT","Invalid Format"))))</f>
        <v/>
      </c>
      <c r="AH95" s="12" t="str" cm="1">
        <f t="array" ref="AH95">IF(OR($AA95=0,O95=""),"",_xlfn.LET(_xlpm.timeStr,SUBSTITUTE(O95,".",""),_xlpm.LLT,IF(Entry!$H95="Boy",INDEX(maleQT,AG$22*2+1,$AA95)*1,INDEX(femaleQT,AG$22*2+1,$AA95)*1),_xlpm.ULT,IF(Entry!$H95="Boy",INDEX(maleQT,AG$22*2+2,$AA95)*1,INDEX(femaleQT,AG$22*2+2,$AA95)*1),_xlpm.time,_xlpm.timeStr*1,IF(AND(LEN(_xlpm.timeStr)=6,LEN(O95)-LEN(_xlpm.timeStr)=2),IF(_xlpm.time&gt;_xlpm.LLT,"Too Slow",IF(_xlpm.time&lt;_xlpm.ULT,"Too Fast","OK")),IF(_xlpm.timeStr="NT","NT","Invalid Format"))))</f>
        <v/>
      </c>
      <c r="AI95" s="12" t="str" cm="1">
        <f t="array" ref="AI95">IF(OR($AA95=0,P95=""),"",_xlfn.LET(_xlpm.timeStr,SUBSTITUTE(P95,".",""),_xlpm.LLT,IF(Entry!$H95="Boy",INDEX(maleQT,AH$22*2+1,$AA95)*1,INDEX(femaleQT,AH$22*2+1,$AA95)*1),_xlpm.ULT,IF(Entry!$H95="Boy",INDEX(maleQT,AH$22*2+2,$AA95)*1,INDEX(femaleQT,AH$22*2+2,$AA95)*1),_xlpm.time,_xlpm.timeStr*1,IF(AND(LEN(_xlpm.timeStr)=6,LEN(P95)-LEN(_xlpm.timeStr)=2),IF(_xlpm.time&gt;_xlpm.LLT,"Too Slow",IF(_xlpm.time&lt;_xlpm.ULT,"Too Fast","OK")),IF(_xlpm.timeStr="NT","NT","Invalid Format"))))</f>
        <v/>
      </c>
      <c r="AJ95" s="12" t="str" cm="1">
        <f t="array" ref="AJ95">IF(OR($AA95=0,Q95=""),"",_xlfn.LET(_xlpm.timeStr,SUBSTITUTE(Q95,".",""),_xlpm.LLT,IF(Entry!$H95="Boy",INDEX(maleQT,AI$22*2+1,$AA95)*1,INDEX(femaleQT,AI$22*2+1,$AA95)*1),_xlpm.ULT,IF(Entry!$H95="Boy",INDEX(maleQT,AI$22*2+2,$AA95)*1,INDEX(femaleQT,AI$22*2+2,$AA95)*1),_xlpm.time,_xlpm.timeStr*1,IF(AND(LEN(_xlpm.timeStr)=6,LEN(Q95)-LEN(_xlpm.timeStr)=2),IF(_xlpm.time&gt;_xlpm.LLT,"Too Slow",IF(_xlpm.time&lt;_xlpm.ULT,"Too Fast","OK")),IF(_xlpm.timeStr="NT","NT","Invalid Format"))))</f>
        <v/>
      </c>
      <c r="AK95" s="12" t="str" cm="1">
        <f t="array" ref="AK95">IF(OR($AA95=0,R95=""),"",_xlfn.LET(_xlpm.timeStr,SUBSTITUTE(R95,".",""),_xlpm.LLT,IF(Entry!$H95="Boy",INDEX(maleQT,AJ$22*2+1,$AA95)*1,INDEX(femaleQT,AJ$22*2+1,$AA95)*1),_xlpm.ULT,IF(Entry!$H95="Boy",INDEX(maleQT,AJ$22*2+2,$AA95)*1,INDEX(femaleQT,AJ$22*2+2,$AA95)*1),_xlpm.time,_xlpm.timeStr*1,IF(AND(LEN(_xlpm.timeStr)=6,LEN(R95)-LEN(_xlpm.timeStr)=2),IF(_xlpm.time&gt;_xlpm.LLT,"Too Slow",IF(_xlpm.time&lt;_xlpm.ULT,"Too Fast","OK")),IF(_xlpm.timeStr="NT","NT","Invalid Format"))))</f>
        <v/>
      </c>
      <c r="AL95" s="12" t="str" cm="1">
        <f t="array" ref="AL95">IF(OR($AA95=0,S95=""),"",_xlfn.LET(_xlpm.timeStr,SUBSTITUTE(S95,".",""),_xlpm.LLT,IF(Entry!$H95="Boy",INDEX(maleQT,AK$22*2+1,$AA95)*1,INDEX(femaleQT,AK$22*2+1,$AA95)*1),_xlpm.ULT,IF(Entry!$H95="Boy",INDEX(maleQT,AK$22*2+2,$AA95)*1,INDEX(femaleQT,AK$22*2+2,$AA95)*1),_xlpm.time,_xlpm.timeStr*1,IF(AND(LEN(_xlpm.timeStr)=6,LEN(S95)-LEN(_xlpm.timeStr)=2),IF(_xlpm.time&gt;_xlpm.LLT,"Too Slow",IF(_xlpm.time&lt;_xlpm.ULT,"Too Fast","OK")),IF(_xlpm.timeStr="NT","NT","Invalid Format"))))</f>
        <v/>
      </c>
      <c r="AM95" s="12" t="str" cm="1">
        <f t="array" ref="AM95">IF(OR($AA95=0,T95=""),"",_xlfn.LET(_xlpm.timeStr,SUBSTITUTE(T95,".",""),_xlpm.LLT,IF(Entry!$H95="Boy",INDEX(maleQT,AL$22*2+1,$AA95)*1,INDEX(femaleQT,AL$22*2+1,$AA95)*1),_xlpm.ULT,IF(Entry!$H95="Boy",INDEX(maleQT,AL$22*2+2,$AA95)*1,INDEX(femaleQT,AL$22*2+2,$AA95)*1),_xlpm.time,_xlpm.timeStr*1,IF(AND(LEN(_xlpm.timeStr)=6,LEN(T95)-LEN(_xlpm.timeStr)=2),IF(_xlpm.time&gt;_xlpm.LLT,"Too Slow",IF(_xlpm.time&lt;_xlpm.ULT,"Too Fast","OK")),IF(_xlpm.timeStr="NT","NT","Invalid Format"))))</f>
        <v/>
      </c>
      <c r="AN95" s="12" t="str" cm="1">
        <f t="array" ref="AN95">IF(OR($AA95=0,U95=""),"",_xlfn.LET(_xlpm.timeStr,SUBSTITUTE(U95,".",""),_xlpm.LLT,IF(Entry!$H95="Boy",INDEX(maleQT,AM$22*2+1,$AA95)*1,INDEX(femaleQT,AM$22*2+1,$AA95)*1),_xlpm.ULT,IF(Entry!$H95="Boy",INDEX(maleQT,AM$22*2+2,$AA95)*1,INDEX(femaleQT,AM$22*2+2,$AA95)*1),_xlpm.time,_xlpm.timeStr*1,IF(AND(LEN(_xlpm.timeStr)=6,LEN(U95)-LEN(_xlpm.timeStr)=2),IF(_xlpm.time&gt;_xlpm.LLT,"Too Slow",IF(_xlpm.time&lt;_xlpm.ULT,"Too Fast","OK")),IF(_xlpm.timeStr="NT","NT","Invalid Format"))))</f>
        <v/>
      </c>
      <c r="AO95" s="12" t="str" cm="1">
        <f t="array" ref="AO95">IF(OR($AA95=0,V95=""),"",_xlfn.LET(_xlpm.timeStr,SUBSTITUTE(V95,".",""),_xlpm.LLT,IF(Entry!$H95="Boy",INDEX(maleQT,AN$22*2+1,$AA95)*1,INDEX(femaleQT,AN$22*2+1,$AA95)*1),_xlpm.ULT,IF(Entry!$H95="Boy",INDEX(maleQT,AN$22*2+2,$AA95)*1,INDEX(femaleQT,AN$22*2+2,$AA95)*1),_xlpm.time,_xlpm.timeStr*1,IF(AND(LEN(_xlpm.timeStr)=6,LEN(V95)-LEN(_xlpm.timeStr)=2),IF(_xlpm.time&gt;_xlpm.LLT,"Too Slow",IF(_xlpm.time&lt;_xlpm.ULT,"Too Fast","OK")),IF(_xlpm.timeStr="NT","NT","Invalid Format"))))</f>
        <v/>
      </c>
      <c r="AP95" s="12" t="str" cm="1">
        <f t="array" ref="AP95">IF(OR($AA95=0,W95=""),"",_xlfn.LET(_xlpm.timeStr,SUBSTITUTE(W95,".",""),_xlpm.LLT,IF(Entry!$H95="Boy",INDEX(maleQT,AO$22*2+1,$AA95)*1,INDEX(femaleQT,AO$22*2+1,$AA95)*1),_xlpm.ULT,IF(Entry!$H95="Boy",INDEX(maleQT,AO$22*2+2,$AA95)*1,INDEX(femaleQT,AO$22*2+2,$AA95)*1),_xlpm.time,_xlpm.timeStr*1,IF(AND(LEN(_xlpm.timeStr)=6,LEN(W95)-LEN(_xlpm.timeStr)=2),IF(_xlpm.time&gt;_xlpm.LLT,"Too Slow",IF(_xlpm.time&lt;_xlpm.ULT,"Too Fast","OK")),IF(_xlpm.timeStr="NT","NT","Invalid Format"))))</f>
        <v/>
      </c>
    </row>
    <row r="96" spans="1:42" x14ac:dyDescent="0.55000000000000004">
      <c r="A96" s="22" t="str">
        <f t="shared" si="41"/>
        <v/>
      </c>
      <c r="B96" s="22" t="str">
        <f t="shared" si="46"/>
        <v/>
      </c>
      <c r="C96" s="1"/>
      <c r="D96" s="1"/>
      <c r="E96" s="1"/>
      <c r="F96" s="1"/>
      <c r="G96" s="24"/>
      <c r="H96" s="1"/>
      <c r="I96" s="25"/>
      <c r="J96" s="25"/>
      <c r="K96" s="25"/>
      <c r="L96" s="25"/>
      <c r="M96" s="25"/>
      <c r="N96" s="25"/>
      <c r="O96" s="25"/>
      <c r="P96" s="25"/>
      <c r="Q96" s="25"/>
      <c r="R96" s="25"/>
      <c r="S96" s="25"/>
      <c r="T96" s="25"/>
      <c r="U96" s="25"/>
      <c r="V96" s="25"/>
      <c r="W96" s="25"/>
      <c r="X96" s="12" t="str">
        <f t="shared" si="42"/>
        <v/>
      </c>
      <c r="Y96" s="12" t="str">
        <f t="shared" si="43"/>
        <v/>
      </c>
      <c r="Z96" s="12" t="str">
        <f t="shared" si="44"/>
        <v/>
      </c>
      <c r="AA96" s="12" t="str">
        <f t="shared" si="45"/>
        <v/>
      </c>
      <c r="AB96" s="12" t="str" cm="1">
        <f t="array" ref="AB96">IF(OR($AA96=0,I96=""),"",_xlfn.LET(_xlpm.timeStr,SUBSTITUTE(I96,".",""),_xlpm.LLT,IF(Entry!$H96="Boy",INDEX(maleQT,AA$22*2+1,$AA96)*1,INDEX(femaleQT,AA$22*2+1,$AA96)*1),_xlpm.ULT,IF(Entry!$H96="Boy",INDEX(maleQT,AA$22*2+2,$AA96)*1,INDEX(femaleQT,AA$22*2+2,$AA96)*1),_xlpm.time,_xlpm.timeStr*1,IF(AND(LEN(_xlpm.timeStr)=6,LEN(I96)-LEN(_xlpm.timeStr)=2),IF(_xlpm.time&gt;_xlpm.LLT,"Too Slow",IF(_xlpm.time&lt;_xlpm.ULT,"Too Fast","OK")),IF(_xlpm.timeStr="NT","NT","Invalid Format"))))</f>
        <v/>
      </c>
      <c r="AC96" s="12" t="str" cm="1">
        <f t="array" ref="AC96">IF(OR($AA96=0,J96=""),"",_xlfn.LET(_xlpm.timeStr,SUBSTITUTE(J96,".",""),_xlpm.LLT,IF(Entry!$H96="Boy",INDEX(maleQT,AB$22*2+1,$AA96)*1,INDEX(femaleQT,AB$22*2+1,$AA96)*1),_xlpm.ULT,IF(Entry!$H96="Boy",INDEX(maleQT,AB$22*2+2,$AA96)*1,INDEX(femaleQT,AB$22*2+2,$AA96)*1),_xlpm.time,_xlpm.timeStr*1,IF(AND(LEN(_xlpm.timeStr)=6,LEN(J96)-LEN(_xlpm.timeStr)=2),IF(_xlpm.time&gt;_xlpm.LLT,"Too Slow",IF(_xlpm.time&lt;_xlpm.ULT,"Too Fast","OK")),IF(_xlpm.timeStr="NT","NT","Invalid Format"))))</f>
        <v/>
      </c>
      <c r="AD96" s="12" t="str" cm="1">
        <f t="array" ref="AD96">IF(OR($AA96=0,K96=""),"",_xlfn.LET(_xlpm.timeStr,SUBSTITUTE(K96,".",""),_xlpm.LLT,IF(Entry!$H96="Boy",INDEX(maleQT,AC$22*2+1,$AA96)*1,INDEX(femaleQT,AC$22*2+1,$AA96)*1),_xlpm.ULT,IF(Entry!$H96="Boy",INDEX(maleQT,AC$22*2+2,$AA96)*1,INDEX(femaleQT,AC$22*2+2,$AA96)*1),_xlpm.time,_xlpm.timeStr*1,IF(AND(LEN(_xlpm.timeStr)=6,LEN(K96)-LEN(_xlpm.timeStr)=2),IF(_xlpm.time&gt;_xlpm.LLT,"Too Slow",IF(_xlpm.time&lt;_xlpm.ULT,"Too Fast","OK")),IF(_xlpm.timeStr="NT","NT","Invalid Format"))))</f>
        <v/>
      </c>
      <c r="AE96" s="12" t="str" cm="1">
        <f t="array" ref="AE96">IF(OR($AA96=0,L96=""),"",_xlfn.LET(_xlpm.timeStr,SUBSTITUTE(L96,".",""),_xlpm.LLT,IF(Entry!$H96="Boy",INDEX(maleQT,AD$22*2+1,$AA96)*1,INDEX(femaleQT,AD$22*2+1,$AA96)*1),_xlpm.ULT,IF(Entry!$H96="Boy",INDEX(maleQT,AD$22*2+2,$AA96)*1,INDEX(femaleQT,AD$22*2+2,$AA96)*1),_xlpm.time,_xlpm.timeStr*1,IF(AND(LEN(_xlpm.timeStr)=6,LEN(L96)-LEN(_xlpm.timeStr)=2),IF(_xlpm.time&gt;_xlpm.LLT,"Too Slow",IF(_xlpm.time&lt;_xlpm.ULT,"Too Fast","OK")),IF(_xlpm.timeStr="NT","NT","Invalid Format"))))</f>
        <v/>
      </c>
      <c r="AF96" s="12" t="str" cm="1">
        <f t="array" ref="AF96">IF(OR($AA96=0,M96=""),"",_xlfn.LET(_xlpm.timeStr,SUBSTITUTE(M96,".",""),_xlpm.LLT,IF(Entry!$H96="Boy",INDEX(maleQT,AE$22*2+1,$AA96)*1,INDEX(femaleQT,AE$22*2+1,$AA96)*1),_xlpm.ULT,IF(Entry!$H96="Boy",INDEX(maleQT,AE$22*2+2,$AA96)*1,INDEX(femaleQT,AE$22*2+2,$AA96)*1),_xlpm.time,_xlpm.timeStr*1,IF(AND(LEN(_xlpm.timeStr)=6,LEN(M96)-LEN(_xlpm.timeStr)=2),IF(_xlpm.time&gt;_xlpm.LLT,"Too Slow",IF(_xlpm.time&lt;_xlpm.ULT,"Too Fast","OK")),IF(_xlpm.timeStr="NT","NT","Invalid Format"))))</f>
        <v/>
      </c>
      <c r="AG96" s="12" t="str" cm="1">
        <f t="array" ref="AG96">IF(OR($AA96=0,N96=""),"",_xlfn.LET(_xlpm.timeStr,SUBSTITUTE(N96,".",""),_xlpm.LLT,IF(Entry!$H96="Boy",INDEX(maleQT,AF$22*2+1,$AA96)*1,INDEX(femaleQT,AF$22*2+1,$AA96)*1),_xlpm.ULT,IF(Entry!$H96="Boy",INDEX(maleQT,AF$22*2+2,$AA96)*1,INDEX(femaleQT,AF$22*2+2,$AA96)*1),_xlpm.time,_xlpm.timeStr*1,IF(AND(LEN(_xlpm.timeStr)=6,LEN(N96)-LEN(_xlpm.timeStr)=2),IF(_xlpm.time&gt;_xlpm.LLT,"Too Slow",IF(_xlpm.time&lt;_xlpm.ULT,"Too Fast","OK")),IF(_xlpm.timeStr="NT","NT","Invalid Format"))))</f>
        <v/>
      </c>
      <c r="AH96" s="12" t="str" cm="1">
        <f t="array" ref="AH96">IF(OR($AA96=0,O96=""),"",_xlfn.LET(_xlpm.timeStr,SUBSTITUTE(O96,".",""),_xlpm.LLT,IF(Entry!$H96="Boy",INDEX(maleQT,AG$22*2+1,$AA96)*1,INDEX(femaleQT,AG$22*2+1,$AA96)*1),_xlpm.ULT,IF(Entry!$H96="Boy",INDEX(maleQT,AG$22*2+2,$AA96)*1,INDEX(femaleQT,AG$22*2+2,$AA96)*1),_xlpm.time,_xlpm.timeStr*1,IF(AND(LEN(_xlpm.timeStr)=6,LEN(O96)-LEN(_xlpm.timeStr)=2),IF(_xlpm.time&gt;_xlpm.LLT,"Too Slow",IF(_xlpm.time&lt;_xlpm.ULT,"Too Fast","OK")),IF(_xlpm.timeStr="NT","NT","Invalid Format"))))</f>
        <v/>
      </c>
      <c r="AI96" s="12" t="str" cm="1">
        <f t="array" ref="AI96">IF(OR($AA96=0,P96=""),"",_xlfn.LET(_xlpm.timeStr,SUBSTITUTE(P96,".",""),_xlpm.LLT,IF(Entry!$H96="Boy",INDEX(maleQT,AH$22*2+1,$AA96)*1,INDEX(femaleQT,AH$22*2+1,$AA96)*1),_xlpm.ULT,IF(Entry!$H96="Boy",INDEX(maleQT,AH$22*2+2,$AA96)*1,INDEX(femaleQT,AH$22*2+2,$AA96)*1),_xlpm.time,_xlpm.timeStr*1,IF(AND(LEN(_xlpm.timeStr)=6,LEN(P96)-LEN(_xlpm.timeStr)=2),IF(_xlpm.time&gt;_xlpm.LLT,"Too Slow",IF(_xlpm.time&lt;_xlpm.ULT,"Too Fast","OK")),IF(_xlpm.timeStr="NT","NT","Invalid Format"))))</f>
        <v/>
      </c>
      <c r="AJ96" s="12" t="str" cm="1">
        <f t="array" ref="AJ96">IF(OR($AA96=0,Q96=""),"",_xlfn.LET(_xlpm.timeStr,SUBSTITUTE(Q96,".",""),_xlpm.LLT,IF(Entry!$H96="Boy",INDEX(maleQT,AI$22*2+1,$AA96)*1,INDEX(femaleQT,AI$22*2+1,$AA96)*1),_xlpm.ULT,IF(Entry!$H96="Boy",INDEX(maleQT,AI$22*2+2,$AA96)*1,INDEX(femaleQT,AI$22*2+2,$AA96)*1),_xlpm.time,_xlpm.timeStr*1,IF(AND(LEN(_xlpm.timeStr)=6,LEN(Q96)-LEN(_xlpm.timeStr)=2),IF(_xlpm.time&gt;_xlpm.LLT,"Too Slow",IF(_xlpm.time&lt;_xlpm.ULT,"Too Fast","OK")),IF(_xlpm.timeStr="NT","NT","Invalid Format"))))</f>
        <v/>
      </c>
      <c r="AK96" s="12" t="str" cm="1">
        <f t="array" ref="AK96">IF(OR($AA96=0,R96=""),"",_xlfn.LET(_xlpm.timeStr,SUBSTITUTE(R96,".",""),_xlpm.LLT,IF(Entry!$H96="Boy",INDEX(maleQT,AJ$22*2+1,$AA96)*1,INDEX(femaleQT,AJ$22*2+1,$AA96)*1),_xlpm.ULT,IF(Entry!$H96="Boy",INDEX(maleQT,AJ$22*2+2,$AA96)*1,INDEX(femaleQT,AJ$22*2+2,$AA96)*1),_xlpm.time,_xlpm.timeStr*1,IF(AND(LEN(_xlpm.timeStr)=6,LEN(R96)-LEN(_xlpm.timeStr)=2),IF(_xlpm.time&gt;_xlpm.LLT,"Too Slow",IF(_xlpm.time&lt;_xlpm.ULT,"Too Fast","OK")),IF(_xlpm.timeStr="NT","NT","Invalid Format"))))</f>
        <v/>
      </c>
      <c r="AL96" s="12" t="str" cm="1">
        <f t="array" ref="AL96">IF(OR($AA96=0,S96=""),"",_xlfn.LET(_xlpm.timeStr,SUBSTITUTE(S96,".",""),_xlpm.LLT,IF(Entry!$H96="Boy",INDEX(maleQT,AK$22*2+1,$AA96)*1,INDEX(femaleQT,AK$22*2+1,$AA96)*1),_xlpm.ULT,IF(Entry!$H96="Boy",INDEX(maleQT,AK$22*2+2,$AA96)*1,INDEX(femaleQT,AK$22*2+2,$AA96)*1),_xlpm.time,_xlpm.timeStr*1,IF(AND(LEN(_xlpm.timeStr)=6,LEN(S96)-LEN(_xlpm.timeStr)=2),IF(_xlpm.time&gt;_xlpm.LLT,"Too Slow",IF(_xlpm.time&lt;_xlpm.ULT,"Too Fast","OK")),IF(_xlpm.timeStr="NT","NT","Invalid Format"))))</f>
        <v/>
      </c>
      <c r="AM96" s="12" t="str" cm="1">
        <f t="array" ref="AM96">IF(OR($AA96=0,T96=""),"",_xlfn.LET(_xlpm.timeStr,SUBSTITUTE(T96,".",""),_xlpm.LLT,IF(Entry!$H96="Boy",INDEX(maleQT,AL$22*2+1,$AA96)*1,INDEX(femaleQT,AL$22*2+1,$AA96)*1),_xlpm.ULT,IF(Entry!$H96="Boy",INDEX(maleQT,AL$22*2+2,$AA96)*1,INDEX(femaleQT,AL$22*2+2,$AA96)*1),_xlpm.time,_xlpm.timeStr*1,IF(AND(LEN(_xlpm.timeStr)=6,LEN(T96)-LEN(_xlpm.timeStr)=2),IF(_xlpm.time&gt;_xlpm.LLT,"Too Slow",IF(_xlpm.time&lt;_xlpm.ULT,"Too Fast","OK")),IF(_xlpm.timeStr="NT","NT","Invalid Format"))))</f>
        <v/>
      </c>
      <c r="AN96" s="12" t="str" cm="1">
        <f t="array" ref="AN96">IF(OR($AA96=0,U96=""),"",_xlfn.LET(_xlpm.timeStr,SUBSTITUTE(U96,".",""),_xlpm.LLT,IF(Entry!$H96="Boy",INDEX(maleQT,AM$22*2+1,$AA96)*1,INDEX(femaleQT,AM$22*2+1,$AA96)*1),_xlpm.ULT,IF(Entry!$H96="Boy",INDEX(maleQT,AM$22*2+2,$AA96)*1,INDEX(femaleQT,AM$22*2+2,$AA96)*1),_xlpm.time,_xlpm.timeStr*1,IF(AND(LEN(_xlpm.timeStr)=6,LEN(U96)-LEN(_xlpm.timeStr)=2),IF(_xlpm.time&gt;_xlpm.LLT,"Too Slow",IF(_xlpm.time&lt;_xlpm.ULT,"Too Fast","OK")),IF(_xlpm.timeStr="NT","NT","Invalid Format"))))</f>
        <v/>
      </c>
      <c r="AO96" s="12" t="str" cm="1">
        <f t="array" ref="AO96">IF(OR($AA96=0,V96=""),"",_xlfn.LET(_xlpm.timeStr,SUBSTITUTE(V96,".",""),_xlpm.LLT,IF(Entry!$H96="Boy",INDEX(maleQT,AN$22*2+1,$AA96)*1,INDEX(femaleQT,AN$22*2+1,$AA96)*1),_xlpm.ULT,IF(Entry!$H96="Boy",INDEX(maleQT,AN$22*2+2,$AA96)*1,INDEX(femaleQT,AN$22*2+2,$AA96)*1),_xlpm.time,_xlpm.timeStr*1,IF(AND(LEN(_xlpm.timeStr)=6,LEN(V96)-LEN(_xlpm.timeStr)=2),IF(_xlpm.time&gt;_xlpm.LLT,"Too Slow",IF(_xlpm.time&lt;_xlpm.ULT,"Too Fast","OK")),IF(_xlpm.timeStr="NT","NT","Invalid Format"))))</f>
        <v/>
      </c>
      <c r="AP96" s="12" t="str" cm="1">
        <f t="array" ref="AP96">IF(OR($AA96=0,W96=""),"",_xlfn.LET(_xlpm.timeStr,SUBSTITUTE(W96,".",""),_xlpm.LLT,IF(Entry!$H96="Boy",INDEX(maleQT,AO$22*2+1,$AA96)*1,INDEX(femaleQT,AO$22*2+1,$AA96)*1),_xlpm.ULT,IF(Entry!$H96="Boy",INDEX(maleQT,AO$22*2+2,$AA96)*1,INDEX(femaleQT,AO$22*2+2,$AA96)*1),_xlpm.time,_xlpm.timeStr*1,IF(AND(LEN(_xlpm.timeStr)=6,LEN(W96)-LEN(_xlpm.timeStr)=2),IF(_xlpm.time&gt;_xlpm.LLT,"Too Slow",IF(_xlpm.time&lt;_xlpm.ULT,"Too Fast","OK")),IF(_xlpm.timeStr="NT","NT","Invalid Format"))))</f>
        <v/>
      </c>
    </row>
    <row r="97" spans="1:42" x14ac:dyDescent="0.55000000000000004">
      <c r="A97" s="22" t="str">
        <f t="shared" si="41"/>
        <v/>
      </c>
      <c r="B97" s="22" t="str">
        <f t="shared" si="46"/>
        <v/>
      </c>
      <c r="C97" s="1"/>
      <c r="D97" s="1"/>
      <c r="E97" s="1"/>
      <c r="F97" s="1"/>
      <c r="G97" s="24"/>
      <c r="H97" s="1"/>
      <c r="I97" s="25"/>
      <c r="J97" s="25"/>
      <c r="K97" s="25"/>
      <c r="L97" s="25"/>
      <c r="M97" s="25"/>
      <c r="N97" s="25"/>
      <c r="O97" s="25"/>
      <c r="P97" s="25"/>
      <c r="Q97" s="25"/>
      <c r="R97" s="25"/>
      <c r="S97" s="25"/>
      <c r="T97" s="25"/>
      <c r="U97" s="25"/>
      <c r="V97" s="25"/>
      <c r="W97" s="25"/>
      <c r="X97" s="12" t="str">
        <f t="shared" si="42"/>
        <v/>
      </c>
      <c r="Y97" s="12" t="str">
        <f t="shared" si="43"/>
        <v/>
      </c>
      <c r="Z97" s="12" t="str">
        <f t="shared" si="44"/>
        <v/>
      </c>
      <c r="AA97" s="12" t="str">
        <f t="shared" si="45"/>
        <v/>
      </c>
      <c r="AB97" s="12" t="str" cm="1">
        <f t="array" ref="AB97">IF(OR($AA97=0,I97=""),"",_xlfn.LET(_xlpm.timeStr,SUBSTITUTE(I97,".",""),_xlpm.LLT,IF(Entry!$H97="Boy",INDEX(maleQT,AA$22*2+1,$AA97)*1,INDEX(femaleQT,AA$22*2+1,$AA97)*1),_xlpm.ULT,IF(Entry!$H97="Boy",INDEX(maleQT,AA$22*2+2,$AA97)*1,INDEX(femaleQT,AA$22*2+2,$AA97)*1),_xlpm.time,_xlpm.timeStr*1,IF(AND(LEN(_xlpm.timeStr)=6,LEN(I97)-LEN(_xlpm.timeStr)=2),IF(_xlpm.time&gt;_xlpm.LLT,"Too Slow",IF(_xlpm.time&lt;_xlpm.ULT,"Too Fast","OK")),IF(_xlpm.timeStr="NT","NT","Invalid Format"))))</f>
        <v/>
      </c>
      <c r="AC97" s="12" t="str" cm="1">
        <f t="array" ref="AC97">IF(OR($AA97=0,J97=""),"",_xlfn.LET(_xlpm.timeStr,SUBSTITUTE(J97,".",""),_xlpm.LLT,IF(Entry!$H97="Boy",INDEX(maleQT,AB$22*2+1,$AA97)*1,INDEX(femaleQT,AB$22*2+1,$AA97)*1),_xlpm.ULT,IF(Entry!$H97="Boy",INDEX(maleQT,AB$22*2+2,$AA97)*1,INDEX(femaleQT,AB$22*2+2,$AA97)*1),_xlpm.time,_xlpm.timeStr*1,IF(AND(LEN(_xlpm.timeStr)=6,LEN(J97)-LEN(_xlpm.timeStr)=2),IF(_xlpm.time&gt;_xlpm.LLT,"Too Slow",IF(_xlpm.time&lt;_xlpm.ULT,"Too Fast","OK")),IF(_xlpm.timeStr="NT","NT","Invalid Format"))))</f>
        <v/>
      </c>
      <c r="AD97" s="12" t="str" cm="1">
        <f t="array" ref="AD97">IF(OR($AA97=0,K97=""),"",_xlfn.LET(_xlpm.timeStr,SUBSTITUTE(K97,".",""),_xlpm.LLT,IF(Entry!$H97="Boy",INDEX(maleQT,AC$22*2+1,$AA97)*1,INDEX(femaleQT,AC$22*2+1,$AA97)*1),_xlpm.ULT,IF(Entry!$H97="Boy",INDEX(maleQT,AC$22*2+2,$AA97)*1,INDEX(femaleQT,AC$22*2+2,$AA97)*1),_xlpm.time,_xlpm.timeStr*1,IF(AND(LEN(_xlpm.timeStr)=6,LEN(K97)-LEN(_xlpm.timeStr)=2),IF(_xlpm.time&gt;_xlpm.LLT,"Too Slow",IF(_xlpm.time&lt;_xlpm.ULT,"Too Fast","OK")),IF(_xlpm.timeStr="NT","NT","Invalid Format"))))</f>
        <v/>
      </c>
      <c r="AE97" s="12" t="str" cm="1">
        <f t="array" ref="AE97">IF(OR($AA97=0,L97=""),"",_xlfn.LET(_xlpm.timeStr,SUBSTITUTE(L97,".",""),_xlpm.LLT,IF(Entry!$H97="Boy",INDEX(maleQT,AD$22*2+1,$AA97)*1,INDEX(femaleQT,AD$22*2+1,$AA97)*1),_xlpm.ULT,IF(Entry!$H97="Boy",INDEX(maleQT,AD$22*2+2,$AA97)*1,INDEX(femaleQT,AD$22*2+2,$AA97)*1),_xlpm.time,_xlpm.timeStr*1,IF(AND(LEN(_xlpm.timeStr)=6,LEN(L97)-LEN(_xlpm.timeStr)=2),IF(_xlpm.time&gt;_xlpm.LLT,"Too Slow",IF(_xlpm.time&lt;_xlpm.ULT,"Too Fast","OK")),IF(_xlpm.timeStr="NT","NT","Invalid Format"))))</f>
        <v/>
      </c>
      <c r="AF97" s="12" t="str" cm="1">
        <f t="array" ref="AF97">IF(OR($AA97=0,M97=""),"",_xlfn.LET(_xlpm.timeStr,SUBSTITUTE(M97,".",""),_xlpm.LLT,IF(Entry!$H97="Boy",INDEX(maleQT,AE$22*2+1,$AA97)*1,INDEX(femaleQT,AE$22*2+1,$AA97)*1),_xlpm.ULT,IF(Entry!$H97="Boy",INDEX(maleQT,AE$22*2+2,$AA97)*1,INDEX(femaleQT,AE$22*2+2,$AA97)*1),_xlpm.time,_xlpm.timeStr*1,IF(AND(LEN(_xlpm.timeStr)=6,LEN(M97)-LEN(_xlpm.timeStr)=2),IF(_xlpm.time&gt;_xlpm.LLT,"Too Slow",IF(_xlpm.time&lt;_xlpm.ULT,"Too Fast","OK")),IF(_xlpm.timeStr="NT","NT","Invalid Format"))))</f>
        <v/>
      </c>
      <c r="AG97" s="12" t="str" cm="1">
        <f t="array" ref="AG97">IF(OR($AA97=0,N97=""),"",_xlfn.LET(_xlpm.timeStr,SUBSTITUTE(N97,".",""),_xlpm.LLT,IF(Entry!$H97="Boy",INDEX(maleQT,AF$22*2+1,$AA97)*1,INDEX(femaleQT,AF$22*2+1,$AA97)*1),_xlpm.ULT,IF(Entry!$H97="Boy",INDEX(maleQT,AF$22*2+2,$AA97)*1,INDEX(femaleQT,AF$22*2+2,$AA97)*1),_xlpm.time,_xlpm.timeStr*1,IF(AND(LEN(_xlpm.timeStr)=6,LEN(N97)-LEN(_xlpm.timeStr)=2),IF(_xlpm.time&gt;_xlpm.LLT,"Too Slow",IF(_xlpm.time&lt;_xlpm.ULT,"Too Fast","OK")),IF(_xlpm.timeStr="NT","NT","Invalid Format"))))</f>
        <v/>
      </c>
      <c r="AH97" s="12" t="str" cm="1">
        <f t="array" ref="AH97">IF(OR($AA97=0,O97=""),"",_xlfn.LET(_xlpm.timeStr,SUBSTITUTE(O97,".",""),_xlpm.LLT,IF(Entry!$H97="Boy",INDEX(maleQT,AG$22*2+1,$AA97)*1,INDEX(femaleQT,AG$22*2+1,$AA97)*1),_xlpm.ULT,IF(Entry!$H97="Boy",INDEX(maleQT,AG$22*2+2,$AA97)*1,INDEX(femaleQT,AG$22*2+2,$AA97)*1),_xlpm.time,_xlpm.timeStr*1,IF(AND(LEN(_xlpm.timeStr)=6,LEN(O97)-LEN(_xlpm.timeStr)=2),IF(_xlpm.time&gt;_xlpm.LLT,"Too Slow",IF(_xlpm.time&lt;_xlpm.ULT,"Too Fast","OK")),IF(_xlpm.timeStr="NT","NT","Invalid Format"))))</f>
        <v/>
      </c>
      <c r="AI97" s="12" t="str" cm="1">
        <f t="array" ref="AI97">IF(OR($AA97=0,P97=""),"",_xlfn.LET(_xlpm.timeStr,SUBSTITUTE(P97,".",""),_xlpm.LLT,IF(Entry!$H97="Boy",INDEX(maleQT,AH$22*2+1,$AA97)*1,INDEX(femaleQT,AH$22*2+1,$AA97)*1),_xlpm.ULT,IF(Entry!$H97="Boy",INDEX(maleQT,AH$22*2+2,$AA97)*1,INDEX(femaleQT,AH$22*2+2,$AA97)*1),_xlpm.time,_xlpm.timeStr*1,IF(AND(LEN(_xlpm.timeStr)=6,LEN(P97)-LEN(_xlpm.timeStr)=2),IF(_xlpm.time&gt;_xlpm.LLT,"Too Slow",IF(_xlpm.time&lt;_xlpm.ULT,"Too Fast","OK")),IF(_xlpm.timeStr="NT","NT","Invalid Format"))))</f>
        <v/>
      </c>
      <c r="AJ97" s="12" t="str" cm="1">
        <f t="array" ref="AJ97">IF(OR($AA97=0,Q97=""),"",_xlfn.LET(_xlpm.timeStr,SUBSTITUTE(Q97,".",""),_xlpm.LLT,IF(Entry!$H97="Boy",INDEX(maleQT,AI$22*2+1,$AA97)*1,INDEX(femaleQT,AI$22*2+1,$AA97)*1),_xlpm.ULT,IF(Entry!$H97="Boy",INDEX(maleQT,AI$22*2+2,$AA97)*1,INDEX(femaleQT,AI$22*2+2,$AA97)*1),_xlpm.time,_xlpm.timeStr*1,IF(AND(LEN(_xlpm.timeStr)=6,LEN(Q97)-LEN(_xlpm.timeStr)=2),IF(_xlpm.time&gt;_xlpm.LLT,"Too Slow",IF(_xlpm.time&lt;_xlpm.ULT,"Too Fast","OK")),IF(_xlpm.timeStr="NT","NT","Invalid Format"))))</f>
        <v/>
      </c>
      <c r="AK97" s="12" t="str" cm="1">
        <f t="array" ref="AK97">IF(OR($AA97=0,R97=""),"",_xlfn.LET(_xlpm.timeStr,SUBSTITUTE(R97,".",""),_xlpm.LLT,IF(Entry!$H97="Boy",INDEX(maleQT,AJ$22*2+1,$AA97)*1,INDEX(femaleQT,AJ$22*2+1,$AA97)*1),_xlpm.ULT,IF(Entry!$H97="Boy",INDEX(maleQT,AJ$22*2+2,$AA97)*1,INDEX(femaleQT,AJ$22*2+2,$AA97)*1),_xlpm.time,_xlpm.timeStr*1,IF(AND(LEN(_xlpm.timeStr)=6,LEN(R97)-LEN(_xlpm.timeStr)=2),IF(_xlpm.time&gt;_xlpm.LLT,"Too Slow",IF(_xlpm.time&lt;_xlpm.ULT,"Too Fast","OK")),IF(_xlpm.timeStr="NT","NT","Invalid Format"))))</f>
        <v/>
      </c>
      <c r="AL97" s="12" t="str" cm="1">
        <f t="array" ref="AL97">IF(OR($AA97=0,S97=""),"",_xlfn.LET(_xlpm.timeStr,SUBSTITUTE(S97,".",""),_xlpm.LLT,IF(Entry!$H97="Boy",INDEX(maleQT,AK$22*2+1,$AA97)*1,INDEX(femaleQT,AK$22*2+1,$AA97)*1),_xlpm.ULT,IF(Entry!$H97="Boy",INDEX(maleQT,AK$22*2+2,$AA97)*1,INDEX(femaleQT,AK$22*2+2,$AA97)*1),_xlpm.time,_xlpm.timeStr*1,IF(AND(LEN(_xlpm.timeStr)=6,LEN(S97)-LEN(_xlpm.timeStr)=2),IF(_xlpm.time&gt;_xlpm.LLT,"Too Slow",IF(_xlpm.time&lt;_xlpm.ULT,"Too Fast","OK")),IF(_xlpm.timeStr="NT","NT","Invalid Format"))))</f>
        <v/>
      </c>
      <c r="AM97" s="12" t="str" cm="1">
        <f t="array" ref="AM97">IF(OR($AA97=0,T97=""),"",_xlfn.LET(_xlpm.timeStr,SUBSTITUTE(T97,".",""),_xlpm.LLT,IF(Entry!$H97="Boy",INDEX(maleQT,AL$22*2+1,$AA97)*1,INDEX(femaleQT,AL$22*2+1,$AA97)*1),_xlpm.ULT,IF(Entry!$H97="Boy",INDEX(maleQT,AL$22*2+2,$AA97)*1,INDEX(femaleQT,AL$22*2+2,$AA97)*1),_xlpm.time,_xlpm.timeStr*1,IF(AND(LEN(_xlpm.timeStr)=6,LEN(T97)-LEN(_xlpm.timeStr)=2),IF(_xlpm.time&gt;_xlpm.LLT,"Too Slow",IF(_xlpm.time&lt;_xlpm.ULT,"Too Fast","OK")),IF(_xlpm.timeStr="NT","NT","Invalid Format"))))</f>
        <v/>
      </c>
      <c r="AN97" s="12" t="str" cm="1">
        <f t="array" ref="AN97">IF(OR($AA97=0,U97=""),"",_xlfn.LET(_xlpm.timeStr,SUBSTITUTE(U97,".",""),_xlpm.LLT,IF(Entry!$H97="Boy",INDEX(maleQT,AM$22*2+1,$AA97)*1,INDEX(femaleQT,AM$22*2+1,$AA97)*1),_xlpm.ULT,IF(Entry!$H97="Boy",INDEX(maleQT,AM$22*2+2,$AA97)*1,INDEX(femaleQT,AM$22*2+2,$AA97)*1),_xlpm.time,_xlpm.timeStr*1,IF(AND(LEN(_xlpm.timeStr)=6,LEN(U97)-LEN(_xlpm.timeStr)=2),IF(_xlpm.time&gt;_xlpm.LLT,"Too Slow",IF(_xlpm.time&lt;_xlpm.ULT,"Too Fast","OK")),IF(_xlpm.timeStr="NT","NT","Invalid Format"))))</f>
        <v/>
      </c>
      <c r="AO97" s="12" t="str" cm="1">
        <f t="array" ref="AO97">IF(OR($AA97=0,V97=""),"",_xlfn.LET(_xlpm.timeStr,SUBSTITUTE(V97,".",""),_xlpm.LLT,IF(Entry!$H97="Boy",INDEX(maleQT,AN$22*2+1,$AA97)*1,INDEX(femaleQT,AN$22*2+1,$AA97)*1),_xlpm.ULT,IF(Entry!$H97="Boy",INDEX(maleQT,AN$22*2+2,$AA97)*1,INDEX(femaleQT,AN$22*2+2,$AA97)*1),_xlpm.time,_xlpm.timeStr*1,IF(AND(LEN(_xlpm.timeStr)=6,LEN(V97)-LEN(_xlpm.timeStr)=2),IF(_xlpm.time&gt;_xlpm.LLT,"Too Slow",IF(_xlpm.time&lt;_xlpm.ULT,"Too Fast","OK")),IF(_xlpm.timeStr="NT","NT","Invalid Format"))))</f>
        <v/>
      </c>
      <c r="AP97" s="12" t="str" cm="1">
        <f t="array" ref="AP97">IF(OR($AA97=0,W97=""),"",_xlfn.LET(_xlpm.timeStr,SUBSTITUTE(W97,".",""),_xlpm.LLT,IF(Entry!$H97="Boy",INDEX(maleQT,AO$22*2+1,$AA97)*1,INDEX(femaleQT,AO$22*2+1,$AA97)*1),_xlpm.ULT,IF(Entry!$H97="Boy",INDEX(maleQT,AO$22*2+2,$AA97)*1,INDEX(femaleQT,AO$22*2+2,$AA97)*1),_xlpm.time,_xlpm.timeStr*1,IF(AND(LEN(_xlpm.timeStr)=6,LEN(W97)-LEN(_xlpm.timeStr)=2),IF(_xlpm.time&gt;_xlpm.LLT,"Too Slow",IF(_xlpm.time&lt;_xlpm.ULT,"Too Fast","OK")),IF(_xlpm.timeStr="NT","NT","Invalid Format"))))</f>
        <v/>
      </c>
    </row>
    <row r="98" spans="1:42" x14ac:dyDescent="0.55000000000000004">
      <c r="A98" s="22" t="str">
        <f t="shared" si="41"/>
        <v/>
      </c>
      <c r="B98" s="22" t="str">
        <f t="shared" si="46"/>
        <v/>
      </c>
      <c r="C98" s="1"/>
      <c r="D98" s="1"/>
      <c r="E98" s="1"/>
      <c r="F98" s="1"/>
      <c r="G98" s="24"/>
      <c r="H98" s="1"/>
      <c r="I98" s="25"/>
      <c r="J98" s="25"/>
      <c r="K98" s="25"/>
      <c r="L98" s="25"/>
      <c r="M98" s="25"/>
      <c r="N98" s="25"/>
      <c r="O98" s="25"/>
      <c r="P98" s="25"/>
      <c r="Q98" s="25"/>
      <c r="R98" s="25"/>
      <c r="S98" s="25"/>
      <c r="T98" s="25"/>
      <c r="U98" s="25"/>
      <c r="V98" s="25"/>
      <c r="W98" s="25"/>
      <c r="X98" s="12" t="str">
        <f t="shared" si="42"/>
        <v/>
      </c>
      <c r="Y98" s="12" t="str">
        <f t="shared" si="43"/>
        <v/>
      </c>
      <c r="Z98" s="12" t="str">
        <f t="shared" si="44"/>
        <v/>
      </c>
      <c r="AA98" s="12" t="str">
        <f t="shared" si="45"/>
        <v/>
      </c>
      <c r="AB98" s="12" t="str" cm="1">
        <f t="array" ref="AB98">IF(OR($AA98=0,I98=""),"",_xlfn.LET(_xlpm.timeStr,SUBSTITUTE(I98,".",""),_xlpm.LLT,IF(Entry!$H98="Boy",INDEX(maleQT,AA$22*2+1,$AA98)*1,INDEX(femaleQT,AA$22*2+1,$AA98)*1),_xlpm.ULT,IF(Entry!$H98="Boy",INDEX(maleQT,AA$22*2+2,$AA98)*1,INDEX(femaleQT,AA$22*2+2,$AA98)*1),_xlpm.time,_xlpm.timeStr*1,IF(AND(LEN(_xlpm.timeStr)=6,LEN(I98)-LEN(_xlpm.timeStr)=2),IF(_xlpm.time&gt;_xlpm.LLT,"Too Slow",IF(_xlpm.time&lt;_xlpm.ULT,"Too Fast","OK")),IF(_xlpm.timeStr="NT","NT","Invalid Format"))))</f>
        <v/>
      </c>
      <c r="AC98" s="12" t="str" cm="1">
        <f t="array" ref="AC98">IF(OR($AA98=0,J98=""),"",_xlfn.LET(_xlpm.timeStr,SUBSTITUTE(J98,".",""),_xlpm.LLT,IF(Entry!$H98="Boy",INDEX(maleQT,AB$22*2+1,$AA98)*1,INDEX(femaleQT,AB$22*2+1,$AA98)*1),_xlpm.ULT,IF(Entry!$H98="Boy",INDEX(maleQT,AB$22*2+2,$AA98)*1,INDEX(femaleQT,AB$22*2+2,$AA98)*1),_xlpm.time,_xlpm.timeStr*1,IF(AND(LEN(_xlpm.timeStr)=6,LEN(J98)-LEN(_xlpm.timeStr)=2),IF(_xlpm.time&gt;_xlpm.LLT,"Too Slow",IF(_xlpm.time&lt;_xlpm.ULT,"Too Fast","OK")),IF(_xlpm.timeStr="NT","NT","Invalid Format"))))</f>
        <v/>
      </c>
      <c r="AD98" s="12" t="str" cm="1">
        <f t="array" ref="AD98">IF(OR($AA98=0,K98=""),"",_xlfn.LET(_xlpm.timeStr,SUBSTITUTE(K98,".",""),_xlpm.LLT,IF(Entry!$H98="Boy",INDEX(maleQT,AC$22*2+1,$AA98)*1,INDEX(femaleQT,AC$22*2+1,$AA98)*1),_xlpm.ULT,IF(Entry!$H98="Boy",INDEX(maleQT,AC$22*2+2,$AA98)*1,INDEX(femaleQT,AC$22*2+2,$AA98)*1),_xlpm.time,_xlpm.timeStr*1,IF(AND(LEN(_xlpm.timeStr)=6,LEN(K98)-LEN(_xlpm.timeStr)=2),IF(_xlpm.time&gt;_xlpm.LLT,"Too Slow",IF(_xlpm.time&lt;_xlpm.ULT,"Too Fast","OK")),IF(_xlpm.timeStr="NT","NT","Invalid Format"))))</f>
        <v/>
      </c>
      <c r="AE98" s="12" t="str" cm="1">
        <f t="array" ref="AE98">IF(OR($AA98=0,L98=""),"",_xlfn.LET(_xlpm.timeStr,SUBSTITUTE(L98,".",""),_xlpm.LLT,IF(Entry!$H98="Boy",INDEX(maleQT,AD$22*2+1,$AA98)*1,INDEX(femaleQT,AD$22*2+1,$AA98)*1),_xlpm.ULT,IF(Entry!$H98="Boy",INDEX(maleQT,AD$22*2+2,$AA98)*1,INDEX(femaleQT,AD$22*2+2,$AA98)*1),_xlpm.time,_xlpm.timeStr*1,IF(AND(LEN(_xlpm.timeStr)=6,LEN(L98)-LEN(_xlpm.timeStr)=2),IF(_xlpm.time&gt;_xlpm.LLT,"Too Slow",IF(_xlpm.time&lt;_xlpm.ULT,"Too Fast","OK")),IF(_xlpm.timeStr="NT","NT","Invalid Format"))))</f>
        <v/>
      </c>
      <c r="AF98" s="12" t="str" cm="1">
        <f t="array" ref="AF98">IF(OR($AA98=0,M98=""),"",_xlfn.LET(_xlpm.timeStr,SUBSTITUTE(M98,".",""),_xlpm.LLT,IF(Entry!$H98="Boy",INDEX(maleQT,AE$22*2+1,$AA98)*1,INDEX(femaleQT,AE$22*2+1,$AA98)*1),_xlpm.ULT,IF(Entry!$H98="Boy",INDEX(maleQT,AE$22*2+2,$AA98)*1,INDEX(femaleQT,AE$22*2+2,$AA98)*1),_xlpm.time,_xlpm.timeStr*1,IF(AND(LEN(_xlpm.timeStr)=6,LEN(M98)-LEN(_xlpm.timeStr)=2),IF(_xlpm.time&gt;_xlpm.LLT,"Too Slow",IF(_xlpm.time&lt;_xlpm.ULT,"Too Fast","OK")),IF(_xlpm.timeStr="NT","NT","Invalid Format"))))</f>
        <v/>
      </c>
      <c r="AG98" s="12" t="str" cm="1">
        <f t="array" ref="AG98">IF(OR($AA98=0,N98=""),"",_xlfn.LET(_xlpm.timeStr,SUBSTITUTE(N98,".",""),_xlpm.LLT,IF(Entry!$H98="Boy",INDEX(maleQT,AF$22*2+1,$AA98)*1,INDEX(femaleQT,AF$22*2+1,$AA98)*1),_xlpm.ULT,IF(Entry!$H98="Boy",INDEX(maleQT,AF$22*2+2,$AA98)*1,INDEX(femaleQT,AF$22*2+2,$AA98)*1),_xlpm.time,_xlpm.timeStr*1,IF(AND(LEN(_xlpm.timeStr)=6,LEN(N98)-LEN(_xlpm.timeStr)=2),IF(_xlpm.time&gt;_xlpm.LLT,"Too Slow",IF(_xlpm.time&lt;_xlpm.ULT,"Too Fast","OK")),IF(_xlpm.timeStr="NT","NT","Invalid Format"))))</f>
        <v/>
      </c>
      <c r="AH98" s="12" t="str" cm="1">
        <f t="array" ref="AH98">IF(OR($AA98=0,O98=""),"",_xlfn.LET(_xlpm.timeStr,SUBSTITUTE(O98,".",""),_xlpm.LLT,IF(Entry!$H98="Boy",INDEX(maleQT,AG$22*2+1,$AA98)*1,INDEX(femaleQT,AG$22*2+1,$AA98)*1),_xlpm.ULT,IF(Entry!$H98="Boy",INDEX(maleQT,AG$22*2+2,$AA98)*1,INDEX(femaleQT,AG$22*2+2,$AA98)*1),_xlpm.time,_xlpm.timeStr*1,IF(AND(LEN(_xlpm.timeStr)=6,LEN(O98)-LEN(_xlpm.timeStr)=2),IF(_xlpm.time&gt;_xlpm.LLT,"Too Slow",IF(_xlpm.time&lt;_xlpm.ULT,"Too Fast","OK")),IF(_xlpm.timeStr="NT","NT","Invalid Format"))))</f>
        <v/>
      </c>
      <c r="AI98" s="12" t="str" cm="1">
        <f t="array" ref="AI98">IF(OR($AA98=0,P98=""),"",_xlfn.LET(_xlpm.timeStr,SUBSTITUTE(P98,".",""),_xlpm.LLT,IF(Entry!$H98="Boy",INDEX(maleQT,AH$22*2+1,$AA98)*1,INDEX(femaleQT,AH$22*2+1,$AA98)*1),_xlpm.ULT,IF(Entry!$H98="Boy",INDEX(maleQT,AH$22*2+2,$AA98)*1,INDEX(femaleQT,AH$22*2+2,$AA98)*1),_xlpm.time,_xlpm.timeStr*1,IF(AND(LEN(_xlpm.timeStr)=6,LEN(P98)-LEN(_xlpm.timeStr)=2),IF(_xlpm.time&gt;_xlpm.LLT,"Too Slow",IF(_xlpm.time&lt;_xlpm.ULT,"Too Fast","OK")),IF(_xlpm.timeStr="NT","NT","Invalid Format"))))</f>
        <v/>
      </c>
      <c r="AJ98" s="12" t="str" cm="1">
        <f t="array" ref="AJ98">IF(OR($AA98=0,Q98=""),"",_xlfn.LET(_xlpm.timeStr,SUBSTITUTE(Q98,".",""),_xlpm.LLT,IF(Entry!$H98="Boy",INDEX(maleQT,AI$22*2+1,$AA98)*1,INDEX(femaleQT,AI$22*2+1,$AA98)*1),_xlpm.ULT,IF(Entry!$H98="Boy",INDEX(maleQT,AI$22*2+2,$AA98)*1,INDEX(femaleQT,AI$22*2+2,$AA98)*1),_xlpm.time,_xlpm.timeStr*1,IF(AND(LEN(_xlpm.timeStr)=6,LEN(Q98)-LEN(_xlpm.timeStr)=2),IF(_xlpm.time&gt;_xlpm.LLT,"Too Slow",IF(_xlpm.time&lt;_xlpm.ULT,"Too Fast","OK")),IF(_xlpm.timeStr="NT","NT","Invalid Format"))))</f>
        <v/>
      </c>
      <c r="AK98" s="12" t="str" cm="1">
        <f t="array" ref="AK98">IF(OR($AA98=0,R98=""),"",_xlfn.LET(_xlpm.timeStr,SUBSTITUTE(R98,".",""),_xlpm.LLT,IF(Entry!$H98="Boy",INDEX(maleQT,AJ$22*2+1,$AA98)*1,INDEX(femaleQT,AJ$22*2+1,$AA98)*1),_xlpm.ULT,IF(Entry!$H98="Boy",INDEX(maleQT,AJ$22*2+2,$AA98)*1,INDEX(femaleQT,AJ$22*2+2,$AA98)*1),_xlpm.time,_xlpm.timeStr*1,IF(AND(LEN(_xlpm.timeStr)=6,LEN(R98)-LEN(_xlpm.timeStr)=2),IF(_xlpm.time&gt;_xlpm.LLT,"Too Slow",IF(_xlpm.time&lt;_xlpm.ULT,"Too Fast","OK")),IF(_xlpm.timeStr="NT","NT","Invalid Format"))))</f>
        <v/>
      </c>
      <c r="AL98" s="12" t="str" cm="1">
        <f t="array" ref="AL98">IF(OR($AA98=0,S98=""),"",_xlfn.LET(_xlpm.timeStr,SUBSTITUTE(S98,".",""),_xlpm.LLT,IF(Entry!$H98="Boy",INDEX(maleQT,AK$22*2+1,$AA98)*1,INDEX(femaleQT,AK$22*2+1,$AA98)*1),_xlpm.ULT,IF(Entry!$H98="Boy",INDEX(maleQT,AK$22*2+2,$AA98)*1,INDEX(femaleQT,AK$22*2+2,$AA98)*1),_xlpm.time,_xlpm.timeStr*1,IF(AND(LEN(_xlpm.timeStr)=6,LEN(S98)-LEN(_xlpm.timeStr)=2),IF(_xlpm.time&gt;_xlpm.LLT,"Too Slow",IF(_xlpm.time&lt;_xlpm.ULT,"Too Fast","OK")),IF(_xlpm.timeStr="NT","NT","Invalid Format"))))</f>
        <v/>
      </c>
      <c r="AM98" s="12" t="str" cm="1">
        <f t="array" ref="AM98">IF(OR($AA98=0,T98=""),"",_xlfn.LET(_xlpm.timeStr,SUBSTITUTE(T98,".",""),_xlpm.LLT,IF(Entry!$H98="Boy",INDEX(maleQT,AL$22*2+1,$AA98)*1,INDEX(femaleQT,AL$22*2+1,$AA98)*1),_xlpm.ULT,IF(Entry!$H98="Boy",INDEX(maleQT,AL$22*2+2,$AA98)*1,INDEX(femaleQT,AL$22*2+2,$AA98)*1),_xlpm.time,_xlpm.timeStr*1,IF(AND(LEN(_xlpm.timeStr)=6,LEN(T98)-LEN(_xlpm.timeStr)=2),IF(_xlpm.time&gt;_xlpm.LLT,"Too Slow",IF(_xlpm.time&lt;_xlpm.ULT,"Too Fast","OK")),IF(_xlpm.timeStr="NT","NT","Invalid Format"))))</f>
        <v/>
      </c>
      <c r="AN98" s="12" t="str" cm="1">
        <f t="array" ref="AN98">IF(OR($AA98=0,U98=""),"",_xlfn.LET(_xlpm.timeStr,SUBSTITUTE(U98,".",""),_xlpm.LLT,IF(Entry!$H98="Boy",INDEX(maleQT,AM$22*2+1,$AA98)*1,INDEX(femaleQT,AM$22*2+1,$AA98)*1),_xlpm.ULT,IF(Entry!$H98="Boy",INDEX(maleQT,AM$22*2+2,$AA98)*1,INDEX(femaleQT,AM$22*2+2,$AA98)*1),_xlpm.time,_xlpm.timeStr*1,IF(AND(LEN(_xlpm.timeStr)=6,LEN(U98)-LEN(_xlpm.timeStr)=2),IF(_xlpm.time&gt;_xlpm.LLT,"Too Slow",IF(_xlpm.time&lt;_xlpm.ULT,"Too Fast","OK")),IF(_xlpm.timeStr="NT","NT","Invalid Format"))))</f>
        <v/>
      </c>
      <c r="AO98" s="12" t="str" cm="1">
        <f t="array" ref="AO98">IF(OR($AA98=0,V98=""),"",_xlfn.LET(_xlpm.timeStr,SUBSTITUTE(V98,".",""),_xlpm.LLT,IF(Entry!$H98="Boy",INDEX(maleQT,AN$22*2+1,$AA98)*1,INDEX(femaleQT,AN$22*2+1,$AA98)*1),_xlpm.ULT,IF(Entry!$H98="Boy",INDEX(maleQT,AN$22*2+2,$AA98)*1,INDEX(femaleQT,AN$22*2+2,$AA98)*1),_xlpm.time,_xlpm.timeStr*1,IF(AND(LEN(_xlpm.timeStr)=6,LEN(V98)-LEN(_xlpm.timeStr)=2),IF(_xlpm.time&gt;_xlpm.LLT,"Too Slow",IF(_xlpm.time&lt;_xlpm.ULT,"Too Fast","OK")),IF(_xlpm.timeStr="NT","NT","Invalid Format"))))</f>
        <v/>
      </c>
      <c r="AP98" s="12" t="str" cm="1">
        <f t="array" ref="AP98">IF(OR($AA98=0,W98=""),"",_xlfn.LET(_xlpm.timeStr,SUBSTITUTE(W98,".",""),_xlpm.LLT,IF(Entry!$H98="Boy",INDEX(maleQT,AO$22*2+1,$AA98)*1,INDEX(femaleQT,AO$22*2+1,$AA98)*1),_xlpm.ULT,IF(Entry!$H98="Boy",INDEX(maleQT,AO$22*2+2,$AA98)*1,INDEX(femaleQT,AO$22*2+2,$AA98)*1),_xlpm.time,_xlpm.timeStr*1,IF(AND(LEN(_xlpm.timeStr)=6,LEN(W98)-LEN(_xlpm.timeStr)=2),IF(_xlpm.time&gt;_xlpm.LLT,"Too Slow",IF(_xlpm.time&lt;_xlpm.ULT,"Too Fast","OK")),IF(_xlpm.timeStr="NT","NT","Invalid Format"))))</f>
        <v/>
      </c>
    </row>
    <row r="99" spans="1:42" x14ac:dyDescent="0.55000000000000004">
      <c r="A99" s="22" t="str">
        <f t="shared" si="41"/>
        <v/>
      </c>
      <c r="B99" s="22" t="str">
        <f t="shared" si="46"/>
        <v/>
      </c>
      <c r="C99" s="1"/>
      <c r="D99" s="1"/>
      <c r="E99" s="1"/>
      <c r="F99" s="1"/>
      <c r="G99" s="24"/>
      <c r="H99" s="1"/>
      <c r="I99" s="25"/>
      <c r="J99" s="25"/>
      <c r="K99" s="25"/>
      <c r="L99" s="25"/>
      <c r="M99" s="25"/>
      <c r="N99" s="25"/>
      <c r="O99" s="25"/>
      <c r="P99" s="25"/>
      <c r="Q99" s="25"/>
      <c r="R99" s="25"/>
      <c r="S99" s="25"/>
      <c r="T99" s="25"/>
      <c r="U99" s="25"/>
      <c r="V99" s="25"/>
      <c r="W99" s="25"/>
      <c r="X99" s="12" t="str">
        <f t="shared" si="42"/>
        <v/>
      </c>
      <c r="Y99" s="12" t="str">
        <f t="shared" si="43"/>
        <v/>
      </c>
      <c r="Z99" s="12" t="str">
        <f t="shared" si="44"/>
        <v/>
      </c>
      <c r="AA99" s="12" t="str">
        <f t="shared" si="45"/>
        <v/>
      </c>
      <c r="AB99" s="12" t="str" cm="1">
        <f t="array" ref="AB99">IF(OR($AA99=0,I99=""),"",_xlfn.LET(_xlpm.timeStr,SUBSTITUTE(I99,".",""),_xlpm.LLT,IF(Entry!$H99="Boy",INDEX(maleQT,AA$22*2+1,$AA99)*1,INDEX(femaleQT,AA$22*2+1,$AA99)*1),_xlpm.ULT,IF(Entry!$H99="Boy",INDEX(maleQT,AA$22*2+2,$AA99)*1,INDEX(femaleQT,AA$22*2+2,$AA99)*1),_xlpm.time,_xlpm.timeStr*1,IF(AND(LEN(_xlpm.timeStr)=6,LEN(I99)-LEN(_xlpm.timeStr)=2),IF(_xlpm.time&gt;_xlpm.LLT,"Too Slow",IF(_xlpm.time&lt;_xlpm.ULT,"Too Fast","OK")),IF(_xlpm.timeStr="NT","NT","Invalid Format"))))</f>
        <v/>
      </c>
      <c r="AC99" s="12" t="str" cm="1">
        <f t="array" ref="AC99">IF(OR($AA99=0,J99=""),"",_xlfn.LET(_xlpm.timeStr,SUBSTITUTE(J99,".",""),_xlpm.LLT,IF(Entry!$H99="Boy",INDEX(maleQT,AB$22*2+1,$AA99)*1,INDEX(femaleQT,AB$22*2+1,$AA99)*1),_xlpm.ULT,IF(Entry!$H99="Boy",INDEX(maleQT,AB$22*2+2,$AA99)*1,INDEX(femaleQT,AB$22*2+2,$AA99)*1),_xlpm.time,_xlpm.timeStr*1,IF(AND(LEN(_xlpm.timeStr)=6,LEN(J99)-LEN(_xlpm.timeStr)=2),IF(_xlpm.time&gt;_xlpm.LLT,"Too Slow",IF(_xlpm.time&lt;_xlpm.ULT,"Too Fast","OK")),IF(_xlpm.timeStr="NT","NT","Invalid Format"))))</f>
        <v/>
      </c>
      <c r="AD99" s="12" t="str" cm="1">
        <f t="array" ref="AD99">IF(OR($AA99=0,K99=""),"",_xlfn.LET(_xlpm.timeStr,SUBSTITUTE(K99,".",""),_xlpm.LLT,IF(Entry!$H99="Boy",INDEX(maleQT,AC$22*2+1,$AA99)*1,INDEX(femaleQT,AC$22*2+1,$AA99)*1),_xlpm.ULT,IF(Entry!$H99="Boy",INDEX(maleQT,AC$22*2+2,$AA99)*1,INDEX(femaleQT,AC$22*2+2,$AA99)*1),_xlpm.time,_xlpm.timeStr*1,IF(AND(LEN(_xlpm.timeStr)=6,LEN(K99)-LEN(_xlpm.timeStr)=2),IF(_xlpm.time&gt;_xlpm.LLT,"Too Slow",IF(_xlpm.time&lt;_xlpm.ULT,"Too Fast","OK")),IF(_xlpm.timeStr="NT","NT","Invalid Format"))))</f>
        <v/>
      </c>
      <c r="AE99" s="12" t="str" cm="1">
        <f t="array" ref="AE99">IF(OR($AA99=0,L99=""),"",_xlfn.LET(_xlpm.timeStr,SUBSTITUTE(L99,".",""),_xlpm.LLT,IF(Entry!$H99="Boy",INDEX(maleQT,AD$22*2+1,$AA99)*1,INDEX(femaleQT,AD$22*2+1,$AA99)*1),_xlpm.ULT,IF(Entry!$H99="Boy",INDEX(maleQT,AD$22*2+2,$AA99)*1,INDEX(femaleQT,AD$22*2+2,$AA99)*1),_xlpm.time,_xlpm.timeStr*1,IF(AND(LEN(_xlpm.timeStr)=6,LEN(L99)-LEN(_xlpm.timeStr)=2),IF(_xlpm.time&gt;_xlpm.LLT,"Too Slow",IF(_xlpm.time&lt;_xlpm.ULT,"Too Fast","OK")),IF(_xlpm.timeStr="NT","NT","Invalid Format"))))</f>
        <v/>
      </c>
      <c r="AF99" s="12" t="str" cm="1">
        <f t="array" ref="AF99">IF(OR($AA99=0,M99=""),"",_xlfn.LET(_xlpm.timeStr,SUBSTITUTE(M99,".",""),_xlpm.LLT,IF(Entry!$H99="Boy",INDEX(maleQT,AE$22*2+1,$AA99)*1,INDEX(femaleQT,AE$22*2+1,$AA99)*1),_xlpm.ULT,IF(Entry!$H99="Boy",INDEX(maleQT,AE$22*2+2,$AA99)*1,INDEX(femaleQT,AE$22*2+2,$AA99)*1),_xlpm.time,_xlpm.timeStr*1,IF(AND(LEN(_xlpm.timeStr)=6,LEN(M99)-LEN(_xlpm.timeStr)=2),IF(_xlpm.time&gt;_xlpm.LLT,"Too Slow",IF(_xlpm.time&lt;_xlpm.ULT,"Too Fast","OK")),IF(_xlpm.timeStr="NT","NT","Invalid Format"))))</f>
        <v/>
      </c>
      <c r="AG99" s="12" t="str" cm="1">
        <f t="array" ref="AG99">IF(OR($AA99=0,N99=""),"",_xlfn.LET(_xlpm.timeStr,SUBSTITUTE(N99,".",""),_xlpm.LLT,IF(Entry!$H99="Boy",INDEX(maleQT,AF$22*2+1,$AA99)*1,INDEX(femaleQT,AF$22*2+1,$AA99)*1),_xlpm.ULT,IF(Entry!$H99="Boy",INDEX(maleQT,AF$22*2+2,$AA99)*1,INDEX(femaleQT,AF$22*2+2,$AA99)*1),_xlpm.time,_xlpm.timeStr*1,IF(AND(LEN(_xlpm.timeStr)=6,LEN(N99)-LEN(_xlpm.timeStr)=2),IF(_xlpm.time&gt;_xlpm.LLT,"Too Slow",IF(_xlpm.time&lt;_xlpm.ULT,"Too Fast","OK")),IF(_xlpm.timeStr="NT","NT","Invalid Format"))))</f>
        <v/>
      </c>
      <c r="AH99" s="12" t="str" cm="1">
        <f t="array" ref="AH99">IF(OR($AA99=0,O99=""),"",_xlfn.LET(_xlpm.timeStr,SUBSTITUTE(O99,".",""),_xlpm.LLT,IF(Entry!$H99="Boy",INDEX(maleQT,AG$22*2+1,$AA99)*1,INDEX(femaleQT,AG$22*2+1,$AA99)*1),_xlpm.ULT,IF(Entry!$H99="Boy",INDEX(maleQT,AG$22*2+2,$AA99)*1,INDEX(femaleQT,AG$22*2+2,$AA99)*1),_xlpm.time,_xlpm.timeStr*1,IF(AND(LEN(_xlpm.timeStr)=6,LEN(O99)-LEN(_xlpm.timeStr)=2),IF(_xlpm.time&gt;_xlpm.LLT,"Too Slow",IF(_xlpm.time&lt;_xlpm.ULT,"Too Fast","OK")),IF(_xlpm.timeStr="NT","NT","Invalid Format"))))</f>
        <v/>
      </c>
      <c r="AI99" s="12" t="str" cm="1">
        <f t="array" ref="AI99">IF(OR($AA99=0,P99=""),"",_xlfn.LET(_xlpm.timeStr,SUBSTITUTE(P99,".",""),_xlpm.LLT,IF(Entry!$H99="Boy",INDEX(maleQT,AH$22*2+1,$AA99)*1,INDEX(femaleQT,AH$22*2+1,$AA99)*1),_xlpm.ULT,IF(Entry!$H99="Boy",INDEX(maleQT,AH$22*2+2,$AA99)*1,INDEX(femaleQT,AH$22*2+2,$AA99)*1),_xlpm.time,_xlpm.timeStr*1,IF(AND(LEN(_xlpm.timeStr)=6,LEN(P99)-LEN(_xlpm.timeStr)=2),IF(_xlpm.time&gt;_xlpm.LLT,"Too Slow",IF(_xlpm.time&lt;_xlpm.ULT,"Too Fast","OK")),IF(_xlpm.timeStr="NT","NT","Invalid Format"))))</f>
        <v/>
      </c>
      <c r="AJ99" s="12" t="str" cm="1">
        <f t="array" ref="AJ99">IF(OR($AA99=0,Q99=""),"",_xlfn.LET(_xlpm.timeStr,SUBSTITUTE(Q99,".",""),_xlpm.LLT,IF(Entry!$H99="Boy",INDEX(maleQT,AI$22*2+1,$AA99)*1,INDEX(femaleQT,AI$22*2+1,$AA99)*1),_xlpm.ULT,IF(Entry!$H99="Boy",INDEX(maleQT,AI$22*2+2,$AA99)*1,INDEX(femaleQT,AI$22*2+2,$AA99)*1),_xlpm.time,_xlpm.timeStr*1,IF(AND(LEN(_xlpm.timeStr)=6,LEN(Q99)-LEN(_xlpm.timeStr)=2),IF(_xlpm.time&gt;_xlpm.LLT,"Too Slow",IF(_xlpm.time&lt;_xlpm.ULT,"Too Fast","OK")),IF(_xlpm.timeStr="NT","NT","Invalid Format"))))</f>
        <v/>
      </c>
      <c r="AK99" s="12" t="str" cm="1">
        <f t="array" ref="AK99">IF(OR($AA99=0,R99=""),"",_xlfn.LET(_xlpm.timeStr,SUBSTITUTE(R99,".",""),_xlpm.LLT,IF(Entry!$H99="Boy",INDEX(maleQT,AJ$22*2+1,$AA99)*1,INDEX(femaleQT,AJ$22*2+1,$AA99)*1),_xlpm.ULT,IF(Entry!$H99="Boy",INDEX(maleQT,AJ$22*2+2,$AA99)*1,INDEX(femaleQT,AJ$22*2+2,$AA99)*1),_xlpm.time,_xlpm.timeStr*1,IF(AND(LEN(_xlpm.timeStr)=6,LEN(R99)-LEN(_xlpm.timeStr)=2),IF(_xlpm.time&gt;_xlpm.LLT,"Too Slow",IF(_xlpm.time&lt;_xlpm.ULT,"Too Fast","OK")),IF(_xlpm.timeStr="NT","NT","Invalid Format"))))</f>
        <v/>
      </c>
      <c r="AL99" s="12" t="str" cm="1">
        <f t="array" ref="AL99">IF(OR($AA99=0,S99=""),"",_xlfn.LET(_xlpm.timeStr,SUBSTITUTE(S99,".",""),_xlpm.LLT,IF(Entry!$H99="Boy",INDEX(maleQT,AK$22*2+1,$AA99)*1,INDEX(femaleQT,AK$22*2+1,$AA99)*1),_xlpm.ULT,IF(Entry!$H99="Boy",INDEX(maleQT,AK$22*2+2,$AA99)*1,INDEX(femaleQT,AK$22*2+2,$AA99)*1),_xlpm.time,_xlpm.timeStr*1,IF(AND(LEN(_xlpm.timeStr)=6,LEN(S99)-LEN(_xlpm.timeStr)=2),IF(_xlpm.time&gt;_xlpm.LLT,"Too Slow",IF(_xlpm.time&lt;_xlpm.ULT,"Too Fast","OK")),IF(_xlpm.timeStr="NT","NT","Invalid Format"))))</f>
        <v/>
      </c>
      <c r="AM99" s="12" t="str" cm="1">
        <f t="array" ref="AM99">IF(OR($AA99=0,T99=""),"",_xlfn.LET(_xlpm.timeStr,SUBSTITUTE(T99,".",""),_xlpm.LLT,IF(Entry!$H99="Boy",INDEX(maleQT,AL$22*2+1,$AA99)*1,INDEX(femaleQT,AL$22*2+1,$AA99)*1),_xlpm.ULT,IF(Entry!$H99="Boy",INDEX(maleQT,AL$22*2+2,$AA99)*1,INDEX(femaleQT,AL$22*2+2,$AA99)*1),_xlpm.time,_xlpm.timeStr*1,IF(AND(LEN(_xlpm.timeStr)=6,LEN(T99)-LEN(_xlpm.timeStr)=2),IF(_xlpm.time&gt;_xlpm.LLT,"Too Slow",IF(_xlpm.time&lt;_xlpm.ULT,"Too Fast","OK")),IF(_xlpm.timeStr="NT","NT","Invalid Format"))))</f>
        <v/>
      </c>
      <c r="AN99" s="12" t="str" cm="1">
        <f t="array" ref="AN99">IF(OR($AA99=0,U99=""),"",_xlfn.LET(_xlpm.timeStr,SUBSTITUTE(U99,".",""),_xlpm.LLT,IF(Entry!$H99="Boy",INDEX(maleQT,AM$22*2+1,$AA99)*1,INDEX(femaleQT,AM$22*2+1,$AA99)*1),_xlpm.ULT,IF(Entry!$H99="Boy",INDEX(maleQT,AM$22*2+2,$AA99)*1,INDEX(femaleQT,AM$22*2+2,$AA99)*1),_xlpm.time,_xlpm.timeStr*1,IF(AND(LEN(_xlpm.timeStr)=6,LEN(U99)-LEN(_xlpm.timeStr)=2),IF(_xlpm.time&gt;_xlpm.LLT,"Too Slow",IF(_xlpm.time&lt;_xlpm.ULT,"Too Fast","OK")),IF(_xlpm.timeStr="NT","NT","Invalid Format"))))</f>
        <v/>
      </c>
      <c r="AO99" s="12" t="str" cm="1">
        <f t="array" ref="AO99">IF(OR($AA99=0,V99=""),"",_xlfn.LET(_xlpm.timeStr,SUBSTITUTE(V99,".",""),_xlpm.LLT,IF(Entry!$H99="Boy",INDEX(maleQT,AN$22*2+1,$AA99)*1,INDEX(femaleQT,AN$22*2+1,$AA99)*1),_xlpm.ULT,IF(Entry!$H99="Boy",INDEX(maleQT,AN$22*2+2,$AA99)*1,INDEX(femaleQT,AN$22*2+2,$AA99)*1),_xlpm.time,_xlpm.timeStr*1,IF(AND(LEN(_xlpm.timeStr)=6,LEN(V99)-LEN(_xlpm.timeStr)=2),IF(_xlpm.time&gt;_xlpm.LLT,"Too Slow",IF(_xlpm.time&lt;_xlpm.ULT,"Too Fast","OK")),IF(_xlpm.timeStr="NT","NT","Invalid Format"))))</f>
        <v/>
      </c>
      <c r="AP99" s="12" t="str" cm="1">
        <f t="array" ref="AP99">IF(OR($AA99=0,W99=""),"",_xlfn.LET(_xlpm.timeStr,SUBSTITUTE(W99,".",""),_xlpm.LLT,IF(Entry!$H99="Boy",INDEX(maleQT,AO$22*2+1,$AA99)*1,INDEX(femaleQT,AO$22*2+1,$AA99)*1),_xlpm.ULT,IF(Entry!$H99="Boy",INDEX(maleQT,AO$22*2+2,$AA99)*1,INDEX(femaleQT,AO$22*2+2,$AA99)*1),_xlpm.time,_xlpm.timeStr*1,IF(AND(LEN(_xlpm.timeStr)=6,LEN(W99)-LEN(_xlpm.timeStr)=2),IF(_xlpm.time&gt;_xlpm.LLT,"Too Slow",IF(_xlpm.time&lt;_xlpm.ULT,"Too Fast","OK")),IF(_xlpm.timeStr="NT","NT","Invalid Format"))))</f>
        <v/>
      </c>
    </row>
    <row r="100" spans="1:42" x14ac:dyDescent="0.55000000000000004">
      <c r="A100" s="22" t="str">
        <f t="shared" si="41"/>
        <v/>
      </c>
      <c r="B100" s="22" t="str">
        <f t="shared" si="46"/>
        <v/>
      </c>
      <c r="C100" s="1"/>
      <c r="D100" s="1"/>
      <c r="E100" s="1"/>
      <c r="F100" s="1"/>
      <c r="G100" s="24"/>
      <c r="H100" s="1"/>
      <c r="I100" s="25"/>
      <c r="J100" s="25"/>
      <c r="K100" s="25"/>
      <c r="L100" s="25"/>
      <c r="M100" s="25"/>
      <c r="N100" s="25"/>
      <c r="O100" s="25"/>
      <c r="P100" s="25"/>
      <c r="Q100" s="25"/>
      <c r="R100" s="25"/>
      <c r="S100" s="25"/>
      <c r="T100" s="25"/>
      <c r="U100" s="25"/>
      <c r="V100" s="25"/>
      <c r="W100" s="25"/>
      <c r="X100" s="12" t="str">
        <f t="shared" si="42"/>
        <v/>
      </c>
      <c r="Y100" s="12" t="str">
        <f t="shared" si="43"/>
        <v/>
      </c>
      <c r="Z100" s="12" t="str">
        <f t="shared" si="44"/>
        <v/>
      </c>
      <c r="AA100" s="12" t="str">
        <f t="shared" si="45"/>
        <v/>
      </c>
      <c r="AB100" s="12" t="str" cm="1">
        <f t="array" ref="AB100">IF(OR($AA100=0,I100=""),"",_xlfn.LET(_xlpm.timeStr,SUBSTITUTE(I100,".",""),_xlpm.LLT,IF(Entry!$H100="Boy",INDEX(maleQT,AA$22*2+1,$AA100)*1,INDEX(femaleQT,AA$22*2+1,$AA100)*1),_xlpm.ULT,IF(Entry!$H100="Boy",INDEX(maleQT,AA$22*2+2,$AA100)*1,INDEX(femaleQT,AA$22*2+2,$AA100)*1),_xlpm.time,_xlpm.timeStr*1,IF(AND(LEN(_xlpm.timeStr)=6,LEN(I100)-LEN(_xlpm.timeStr)=2),IF(_xlpm.time&gt;_xlpm.LLT,"Too Slow",IF(_xlpm.time&lt;_xlpm.ULT,"Too Fast","OK")),IF(_xlpm.timeStr="NT","NT","Invalid Format"))))</f>
        <v/>
      </c>
      <c r="AC100" s="12" t="str" cm="1">
        <f t="array" ref="AC100">IF(OR($AA100=0,J100=""),"",_xlfn.LET(_xlpm.timeStr,SUBSTITUTE(J100,".",""),_xlpm.LLT,IF(Entry!$H100="Boy",INDEX(maleQT,AB$22*2+1,$AA100)*1,INDEX(femaleQT,AB$22*2+1,$AA100)*1),_xlpm.ULT,IF(Entry!$H100="Boy",INDEX(maleQT,AB$22*2+2,$AA100)*1,INDEX(femaleQT,AB$22*2+2,$AA100)*1),_xlpm.time,_xlpm.timeStr*1,IF(AND(LEN(_xlpm.timeStr)=6,LEN(J100)-LEN(_xlpm.timeStr)=2),IF(_xlpm.time&gt;_xlpm.LLT,"Too Slow",IF(_xlpm.time&lt;_xlpm.ULT,"Too Fast","OK")),IF(_xlpm.timeStr="NT","NT","Invalid Format"))))</f>
        <v/>
      </c>
      <c r="AD100" s="12" t="str" cm="1">
        <f t="array" ref="AD100">IF(OR($AA100=0,K100=""),"",_xlfn.LET(_xlpm.timeStr,SUBSTITUTE(K100,".",""),_xlpm.LLT,IF(Entry!$H100="Boy",INDEX(maleQT,AC$22*2+1,$AA100)*1,INDEX(femaleQT,AC$22*2+1,$AA100)*1),_xlpm.ULT,IF(Entry!$H100="Boy",INDEX(maleQT,AC$22*2+2,$AA100)*1,INDEX(femaleQT,AC$22*2+2,$AA100)*1),_xlpm.time,_xlpm.timeStr*1,IF(AND(LEN(_xlpm.timeStr)=6,LEN(K100)-LEN(_xlpm.timeStr)=2),IF(_xlpm.time&gt;_xlpm.LLT,"Too Slow",IF(_xlpm.time&lt;_xlpm.ULT,"Too Fast","OK")),IF(_xlpm.timeStr="NT","NT","Invalid Format"))))</f>
        <v/>
      </c>
      <c r="AE100" s="12" t="str" cm="1">
        <f t="array" ref="AE100">IF(OR($AA100=0,L100=""),"",_xlfn.LET(_xlpm.timeStr,SUBSTITUTE(L100,".",""),_xlpm.LLT,IF(Entry!$H100="Boy",INDEX(maleQT,AD$22*2+1,$AA100)*1,INDEX(femaleQT,AD$22*2+1,$AA100)*1),_xlpm.ULT,IF(Entry!$H100="Boy",INDEX(maleQT,AD$22*2+2,$AA100)*1,INDEX(femaleQT,AD$22*2+2,$AA100)*1),_xlpm.time,_xlpm.timeStr*1,IF(AND(LEN(_xlpm.timeStr)=6,LEN(L100)-LEN(_xlpm.timeStr)=2),IF(_xlpm.time&gt;_xlpm.LLT,"Too Slow",IF(_xlpm.time&lt;_xlpm.ULT,"Too Fast","OK")),IF(_xlpm.timeStr="NT","NT","Invalid Format"))))</f>
        <v/>
      </c>
      <c r="AF100" s="12" t="str" cm="1">
        <f t="array" ref="AF100">IF(OR($AA100=0,M100=""),"",_xlfn.LET(_xlpm.timeStr,SUBSTITUTE(M100,".",""),_xlpm.LLT,IF(Entry!$H100="Boy",INDEX(maleQT,AE$22*2+1,$AA100)*1,INDEX(femaleQT,AE$22*2+1,$AA100)*1),_xlpm.ULT,IF(Entry!$H100="Boy",INDEX(maleQT,AE$22*2+2,$AA100)*1,INDEX(femaleQT,AE$22*2+2,$AA100)*1),_xlpm.time,_xlpm.timeStr*1,IF(AND(LEN(_xlpm.timeStr)=6,LEN(M100)-LEN(_xlpm.timeStr)=2),IF(_xlpm.time&gt;_xlpm.LLT,"Too Slow",IF(_xlpm.time&lt;_xlpm.ULT,"Too Fast","OK")),IF(_xlpm.timeStr="NT","NT","Invalid Format"))))</f>
        <v/>
      </c>
      <c r="AG100" s="12" t="str" cm="1">
        <f t="array" ref="AG100">IF(OR($AA100=0,N100=""),"",_xlfn.LET(_xlpm.timeStr,SUBSTITUTE(N100,".",""),_xlpm.LLT,IF(Entry!$H100="Boy",INDEX(maleQT,AF$22*2+1,$AA100)*1,INDEX(femaleQT,AF$22*2+1,$AA100)*1),_xlpm.ULT,IF(Entry!$H100="Boy",INDEX(maleQT,AF$22*2+2,$AA100)*1,INDEX(femaleQT,AF$22*2+2,$AA100)*1),_xlpm.time,_xlpm.timeStr*1,IF(AND(LEN(_xlpm.timeStr)=6,LEN(N100)-LEN(_xlpm.timeStr)=2),IF(_xlpm.time&gt;_xlpm.LLT,"Too Slow",IF(_xlpm.time&lt;_xlpm.ULT,"Too Fast","OK")),IF(_xlpm.timeStr="NT","NT","Invalid Format"))))</f>
        <v/>
      </c>
      <c r="AH100" s="12" t="str" cm="1">
        <f t="array" ref="AH100">IF(OR($AA100=0,O100=""),"",_xlfn.LET(_xlpm.timeStr,SUBSTITUTE(O100,".",""),_xlpm.LLT,IF(Entry!$H100="Boy",INDEX(maleQT,AG$22*2+1,$AA100)*1,INDEX(femaleQT,AG$22*2+1,$AA100)*1),_xlpm.ULT,IF(Entry!$H100="Boy",INDEX(maleQT,AG$22*2+2,$AA100)*1,INDEX(femaleQT,AG$22*2+2,$AA100)*1),_xlpm.time,_xlpm.timeStr*1,IF(AND(LEN(_xlpm.timeStr)=6,LEN(O100)-LEN(_xlpm.timeStr)=2),IF(_xlpm.time&gt;_xlpm.LLT,"Too Slow",IF(_xlpm.time&lt;_xlpm.ULT,"Too Fast","OK")),IF(_xlpm.timeStr="NT","NT","Invalid Format"))))</f>
        <v/>
      </c>
      <c r="AI100" s="12" t="str" cm="1">
        <f t="array" ref="AI100">IF(OR($AA100=0,P100=""),"",_xlfn.LET(_xlpm.timeStr,SUBSTITUTE(P100,".",""),_xlpm.LLT,IF(Entry!$H100="Boy",INDEX(maleQT,AH$22*2+1,$AA100)*1,INDEX(femaleQT,AH$22*2+1,$AA100)*1),_xlpm.ULT,IF(Entry!$H100="Boy",INDEX(maleQT,AH$22*2+2,$AA100)*1,INDEX(femaleQT,AH$22*2+2,$AA100)*1),_xlpm.time,_xlpm.timeStr*1,IF(AND(LEN(_xlpm.timeStr)=6,LEN(P100)-LEN(_xlpm.timeStr)=2),IF(_xlpm.time&gt;_xlpm.LLT,"Too Slow",IF(_xlpm.time&lt;_xlpm.ULT,"Too Fast","OK")),IF(_xlpm.timeStr="NT","NT","Invalid Format"))))</f>
        <v/>
      </c>
      <c r="AJ100" s="12" t="str" cm="1">
        <f t="array" ref="AJ100">IF(OR($AA100=0,Q100=""),"",_xlfn.LET(_xlpm.timeStr,SUBSTITUTE(Q100,".",""),_xlpm.LLT,IF(Entry!$H100="Boy",INDEX(maleQT,AI$22*2+1,$AA100)*1,INDEX(femaleQT,AI$22*2+1,$AA100)*1),_xlpm.ULT,IF(Entry!$H100="Boy",INDEX(maleQT,AI$22*2+2,$AA100)*1,INDEX(femaleQT,AI$22*2+2,$AA100)*1),_xlpm.time,_xlpm.timeStr*1,IF(AND(LEN(_xlpm.timeStr)=6,LEN(Q100)-LEN(_xlpm.timeStr)=2),IF(_xlpm.time&gt;_xlpm.LLT,"Too Slow",IF(_xlpm.time&lt;_xlpm.ULT,"Too Fast","OK")),IF(_xlpm.timeStr="NT","NT","Invalid Format"))))</f>
        <v/>
      </c>
      <c r="AK100" s="12" t="str" cm="1">
        <f t="array" ref="AK100">IF(OR($AA100=0,R100=""),"",_xlfn.LET(_xlpm.timeStr,SUBSTITUTE(R100,".",""),_xlpm.LLT,IF(Entry!$H100="Boy",INDEX(maleQT,AJ$22*2+1,$AA100)*1,INDEX(femaleQT,AJ$22*2+1,$AA100)*1),_xlpm.ULT,IF(Entry!$H100="Boy",INDEX(maleQT,AJ$22*2+2,$AA100)*1,INDEX(femaleQT,AJ$22*2+2,$AA100)*1),_xlpm.time,_xlpm.timeStr*1,IF(AND(LEN(_xlpm.timeStr)=6,LEN(R100)-LEN(_xlpm.timeStr)=2),IF(_xlpm.time&gt;_xlpm.LLT,"Too Slow",IF(_xlpm.time&lt;_xlpm.ULT,"Too Fast","OK")),IF(_xlpm.timeStr="NT","NT","Invalid Format"))))</f>
        <v/>
      </c>
      <c r="AL100" s="12" t="str" cm="1">
        <f t="array" ref="AL100">IF(OR($AA100=0,S100=""),"",_xlfn.LET(_xlpm.timeStr,SUBSTITUTE(S100,".",""),_xlpm.LLT,IF(Entry!$H100="Boy",INDEX(maleQT,AK$22*2+1,$AA100)*1,INDEX(femaleQT,AK$22*2+1,$AA100)*1),_xlpm.ULT,IF(Entry!$H100="Boy",INDEX(maleQT,AK$22*2+2,$AA100)*1,INDEX(femaleQT,AK$22*2+2,$AA100)*1),_xlpm.time,_xlpm.timeStr*1,IF(AND(LEN(_xlpm.timeStr)=6,LEN(S100)-LEN(_xlpm.timeStr)=2),IF(_xlpm.time&gt;_xlpm.LLT,"Too Slow",IF(_xlpm.time&lt;_xlpm.ULT,"Too Fast","OK")),IF(_xlpm.timeStr="NT","NT","Invalid Format"))))</f>
        <v/>
      </c>
      <c r="AM100" s="12" t="str" cm="1">
        <f t="array" ref="AM100">IF(OR($AA100=0,T100=""),"",_xlfn.LET(_xlpm.timeStr,SUBSTITUTE(T100,".",""),_xlpm.LLT,IF(Entry!$H100="Boy",INDEX(maleQT,AL$22*2+1,$AA100)*1,INDEX(femaleQT,AL$22*2+1,$AA100)*1),_xlpm.ULT,IF(Entry!$H100="Boy",INDEX(maleQT,AL$22*2+2,$AA100)*1,INDEX(femaleQT,AL$22*2+2,$AA100)*1),_xlpm.time,_xlpm.timeStr*1,IF(AND(LEN(_xlpm.timeStr)=6,LEN(T100)-LEN(_xlpm.timeStr)=2),IF(_xlpm.time&gt;_xlpm.LLT,"Too Slow",IF(_xlpm.time&lt;_xlpm.ULT,"Too Fast","OK")),IF(_xlpm.timeStr="NT","NT","Invalid Format"))))</f>
        <v/>
      </c>
      <c r="AN100" s="12" t="str" cm="1">
        <f t="array" ref="AN100">IF(OR($AA100=0,U100=""),"",_xlfn.LET(_xlpm.timeStr,SUBSTITUTE(U100,".",""),_xlpm.LLT,IF(Entry!$H100="Boy",INDEX(maleQT,AM$22*2+1,$AA100)*1,INDEX(femaleQT,AM$22*2+1,$AA100)*1),_xlpm.ULT,IF(Entry!$H100="Boy",INDEX(maleQT,AM$22*2+2,$AA100)*1,INDEX(femaleQT,AM$22*2+2,$AA100)*1),_xlpm.time,_xlpm.timeStr*1,IF(AND(LEN(_xlpm.timeStr)=6,LEN(U100)-LEN(_xlpm.timeStr)=2),IF(_xlpm.time&gt;_xlpm.LLT,"Too Slow",IF(_xlpm.time&lt;_xlpm.ULT,"Too Fast","OK")),IF(_xlpm.timeStr="NT","NT","Invalid Format"))))</f>
        <v/>
      </c>
      <c r="AO100" s="12" t="str" cm="1">
        <f t="array" ref="AO100">IF(OR($AA100=0,V100=""),"",_xlfn.LET(_xlpm.timeStr,SUBSTITUTE(V100,".",""),_xlpm.LLT,IF(Entry!$H100="Boy",INDEX(maleQT,AN$22*2+1,$AA100)*1,INDEX(femaleQT,AN$22*2+1,$AA100)*1),_xlpm.ULT,IF(Entry!$H100="Boy",INDEX(maleQT,AN$22*2+2,$AA100)*1,INDEX(femaleQT,AN$22*2+2,$AA100)*1),_xlpm.time,_xlpm.timeStr*1,IF(AND(LEN(_xlpm.timeStr)=6,LEN(V100)-LEN(_xlpm.timeStr)=2),IF(_xlpm.time&gt;_xlpm.LLT,"Too Slow",IF(_xlpm.time&lt;_xlpm.ULT,"Too Fast","OK")),IF(_xlpm.timeStr="NT","NT","Invalid Format"))))</f>
        <v/>
      </c>
      <c r="AP100" s="12" t="str" cm="1">
        <f t="array" ref="AP100">IF(OR($AA100=0,W100=""),"",_xlfn.LET(_xlpm.timeStr,SUBSTITUTE(W100,".",""),_xlpm.LLT,IF(Entry!$H100="Boy",INDEX(maleQT,AO$22*2+1,$AA100)*1,INDEX(femaleQT,AO$22*2+1,$AA100)*1),_xlpm.ULT,IF(Entry!$H100="Boy",INDEX(maleQT,AO$22*2+2,$AA100)*1,INDEX(femaleQT,AO$22*2+2,$AA100)*1),_xlpm.time,_xlpm.timeStr*1,IF(AND(LEN(_xlpm.timeStr)=6,LEN(W100)-LEN(_xlpm.timeStr)=2),IF(_xlpm.time&gt;_xlpm.LLT,"Too Slow",IF(_xlpm.time&lt;_xlpm.ULT,"Too Fast","OK")),IF(_xlpm.timeStr="NT","NT","Invalid Format"))))</f>
        <v/>
      </c>
    </row>
    <row r="101" spans="1:42" x14ac:dyDescent="0.55000000000000004">
      <c r="A101" s="22" t="str">
        <f t="shared" si="41"/>
        <v/>
      </c>
      <c r="B101" s="22" t="str">
        <f t="shared" si="46"/>
        <v/>
      </c>
      <c r="C101" s="1"/>
      <c r="D101" s="1"/>
      <c r="E101" s="1"/>
      <c r="F101" s="1"/>
      <c r="G101" s="24"/>
      <c r="H101" s="1"/>
      <c r="I101" s="25"/>
      <c r="J101" s="25"/>
      <c r="K101" s="25"/>
      <c r="L101" s="25"/>
      <c r="M101" s="25"/>
      <c r="N101" s="25"/>
      <c r="O101" s="25"/>
      <c r="P101" s="25"/>
      <c r="Q101" s="25"/>
      <c r="R101" s="25"/>
      <c r="S101" s="25"/>
      <c r="T101" s="25"/>
      <c r="U101" s="25"/>
      <c r="V101" s="25"/>
      <c r="W101" s="25"/>
      <c r="X101" s="12" t="str">
        <f t="shared" si="42"/>
        <v/>
      </c>
      <c r="Y101" s="12" t="str">
        <f t="shared" si="43"/>
        <v/>
      </c>
      <c r="Z101" s="12" t="str">
        <f t="shared" si="44"/>
        <v/>
      </c>
      <c r="AA101" s="12" t="str">
        <f t="shared" si="45"/>
        <v/>
      </c>
      <c r="AB101" s="12" t="str" cm="1">
        <f t="array" ref="AB101">IF(OR($AA101=0,I101=""),"",_xlfn.LET(_xlpm.timeStr,SUBSTITUTE(I101,".",""),_xlpm.LLT,IF(Entry!$H101="Boy",INDEX(maleQT,AA$22*2+1,$AA101)*1,INDEX(femaleQT,AA$22*2+1,$AA101)*1),_xlpm.ULT,IF(Entry!$H101="Boy",INDEX(maleQT,AA$22*2+2,$AA101)*1,INDEX(femaleQT,AA$22*2+2,$AA101)*1),_xlpm.time,_xlpm.timeStr*1,IF(AND(LEN(_xlpm.timeStr)=6,LEN(I101)-LEN(_xlpm.timeStr)=2),IF(_xlpm.time&gt;_xlpm.LLT,"Too Slow",IF(_xlpm.time&lt;_xlpm.ULT,"Too Fast","OK")),IF(_xlpm.timeStr="NT","NT","Invalid Format"))))</f>
        <v/>
      </c>
      <c r="AC101" s="12" t="str" cm="1">
        <f t="array" ref="AC101">IF(OR($AA101=0,J101=""),"",_xlfn.LET(_xlpm.timeStr,SUBSTITUTE(J101,".",""),_xlpm.LLT,IF(Entry!$H101="Boy",INDEX(maleQT,AB$22*2+1,$AA101)*1,INDEX(femaleQT,AB$22*2+1,$AA101)*1),_xlpm.ULT,IF(Entry!$H101="Boy",INDEX(maleQT,AB$22*2+2,$AA101)*1,INDEX(femaleQT,AB$22*2+2,$AA101)*1),_xlpm.time,_xlpm.timeStr*1,IF(AND(LEN(_xlpm.timeStr)=6,LEN(J101)-LEN(_xlpm.timeStr)=2),IF(_xlpm.time&gt;_xlpm.LLT,"Too Slow",IF(_xlpm.time&lt;_xlpm.ULT,"Too Fast","OK")),IF(_xlpm.timeStr="NT","NT","Invalid Format"))))</f>
        <v/>
      </c>
      <c r="AD101" s="12" t="str" cm="1">
        <f t="array" ref="AD101">IF(OR($AA101=0,K101=""),"",_xlfn.LET(_xlpm.timeStr,SUBSTITUTE(K101,".",""),_xlpm.LLT,IF(Entry!$H101="Boy",INDEX(maleQT,AC$22*2+1,$AA101)*1,INDEX(femaleQT,AC$22*2+1,$AA101)*1),_xlpm.ULT,IF(Entry!$H101="Boy",INDEX(maleQT,AC$22*2+2,$AA101)*1,INDEX(femaleQT,AC$22*2+2,$AA101)*1),_xlpm.time,_xlpm.timeStr*1,IF(AND(LEN(_xlpm.timeStr)=6,LEN(K101)-LEN(_xlpm.timeStr)=2),IF(_xlpm.time&gt;_xlpm.LLT,"Too Slow",IF(_xlpm.time&lt;_xlpm.ULT,"Too Fast","OK")),IF(_xlpm.timeStr="NT","NT","Invalid Format"))))</f>
        <v/>
      </c>
      <c r="AE101" s="12" t="str" cm="1">
        <f t="array" ref="AE101">IF(OR($AA101=0,L101=""),"",_xlfn.LET(_xlpm.timeStr,SUBSTITUTE(L101,".",""),_xlpm.LLT,IF(Entry!$H101="Boy",INDEX(maleQT,AD$22*2+1,$AA101)*1,INDEX(femaleQT,AD$22*2+1,$AA101)*1),_xlpm.ULT,IF(Entry!$H101="Boy",INDEX(maleQT,AD$22*2+2,$AA101)*1,INDEX(femaleQT,AD$22*2+2,$AA101)*1),_xlpm.time,_xlpm.timeStr*1,IF(AND(LEN(_xlpm.timeStr)=6,LEN(L101)-LEN(_xlpm.timeStr)=2),IF(_xlpm.time&gt;_xlpm.LLT,"Too Slow",IF(_xlpm.time&lt;_xlpm.ULT,"Too Fast","OK")),IF(_xlpm.timeStr="NT","NT","Invalid Format"))))</f>
        <v/>
      </c>
      <c r="AF101" s="12" t="str" cm="1">
        <f t="array" ref="AF101">IF(OR($AA101=0,M101=""),"",_xlfn.LET(_xlpm.timeStr,SUBSTITUTE(M101,".",""),_xlpm.LLT,IF(Entry!$H101="Boy",INDEX(maleQT,AE$22*2+1,$AA101)*1,INDEX(femaleQT,AE$22*2+1,$AA101)*1),_xlpm.ULT,IF(Entry!$H101="Boy",INDEX(maleQT,AE$22*2+2,$AA101)*1,INDEX(femaleQT,AE$22*2+2,$AA101)*1),_xlpm.time,_xlpm.timeStr*1,IF(AND(LEN(_xlpm.timeStr)=6,LEN(M101)-LEN(_xlpm.timeStr)=2),IF(_xlpm.time&gt;_xlpm.LLT,"Too Slow",IF(_xlpm.time&lt;_xlpm.ULT,"Too Fast","OK")),IF(_xlpm.timeStr="NT","NT","Invalid Format"))))</f>
        <v/>
      </c>
      <c r="AG101" s="12" t="str" cm="1">
        <f t="array" ref="AG101">IF(OR($AA101=0,N101=""),"",_xlfn.LET(_xlpm.timeStr,SUBSTITUTE(N101,".",""),_xlpm.LLT,IF(Entry!$H101="Boy",INDEX(maleQT,AF$22*2+1,$AA101)*1,INDEX(femaleQT,AF$22*2+1,$AA101)*1),_xlpm.ULT,IF(Entry!$H101="Boy",INDEX(maleQT,AF$22*2+2,$AA101)*1,INDEX(femaleQT,AF$22*2+2,$AA101)*1),_xlpm.time,_xlpm.timeStr*1,IF(AND(LEN(_xlpm.timeStr)=6,LEN(N101)-LEN(_xlpm.timeStr)=2),IF(_xlpm.time&gt;_xlpm.LLT,"Too Slow",IF(_xlpm.time&lt;_xlpm.ULT,"Too Fast","OK")),IF(_xlpm.timeStr="NT","NT","Invalid Format"))))</f>
        <v/>
      </c>
      <c r="AH101" s="12" t="str" cm="1">
        <f t="array" ref="AH101">IF(OR($AA101=0,O101=""),"",_xlfn.LET(_xlpm.timeStr,SUBSTITUTE(O101,".",""),_xlpm.LLT,IF(Entry!$H101="Boy",INDEX(maleQT,AG$22*2+1,$AA101)*1,INDEX(femaleQT,AG$22*2+1,$AA101)*1),_xlpm.ULT,IF(Entry!$H101="Boy",INDEX(maleQT,AG$22*2+2,$AA101)*1,INDEX(femaleQT,AG$22*2+2,$AA101)*1),_xlpm.time,_xlpm.timeStr*1,IF(AND(LEN(_xlpm.timeStr)=6,LEN(O101)-LEN(_xlpm.timeStr)=2),IF(_xlpm.time&gt;_xlpm.LLT,"Too Slow",IF(_xlpm.time&lt;_xlpm.ULT,"Too Fast","OK")),IF(_xlpm.timeStr="NT","NT","Invalid Format"))))</f>
        <v/>
      </c>
      <c r="AI101" s="12" t="str" cm="1">
        <f t="array" ref="AI101">IF(OR($AA101=0,P101=""),"",_xlfn.LET(_xlpm.timeStr,SUBSTITUTE(P101,".",""),_xlpm.LLT,IF(Entry!$H101="Boy",INDEX(maleQT,AH$22*2+1,$AA101)*1,INDEX(femaleQT,AH$22*2+1,$AA101)*1),_xlpm.ULT,IF(Entry!$H101="Boy",INDEX(maleQT,AH$22*2+2,$AA101)*1,INDEX(femaleQT,AH$22*2+2,$AA101)*1),_xlpm.time,_xlpm.timeStr*1,IF(AND(LEN(_xlpm.timeStr)=6,LEN(P101)-LEN(_xlpm.timeStr)=2),IF(_xlpm.time&gt;_xlpm.LLT,"Too Slow",IF(_xlpm.time&lt;_xlpm.ULT,"Too Fast","OK")),IF(_xlpm.timeStr="NT","NT","Invalid Format"))))</f>
        <v/>
      </c>
      <c r="AJ101" s="12" t="str" cm="1">
        <f t="array" ref="AJ101">IF(OR($AA101=0,Q101=""),"",_xlfn.LET(_xlpm.timeStr,SUBSTITUTE(Q101,".",""),_xlpm.LLT,IF(Entry!$H101="Boy",INDEX(maleQT,AI$22*2+1,$AA101)*1,INDEX(femaleQT,AI$22*2+1,$AA101)*1),_xlpm.ULT,IF(Entry!$H101="Boy",INDEX(maleQT,AI$22*2+2,$AA101)*1,INDEX(femaleQT,AI$22*2+2,$AA101)*1),_xlpm.time,_xlpm.timeStr*1,IF(AND(LEN(_xlpm.timeStr)=6,LEN(Q101)-LEN(_xlpm.timeStr)=2),IF(_xlpm.time&gt;_xlpm.LLT,"Too Slow",IF(_xlpm.time&lt;_xlpm.ULT,"Too Fast","OK")),IF(_xlpm.timeStr="NT","NT","Invalid Format"))))</f>
        <v/>
      </c>
      <c r="AK101" s="12" t="str" cm="1">
        <f t="array" ref="AK101">IF(OR($AA101=0,R101=""),"",_xlfn.LET(_xlpm.timeStr,SUBSTITUTE(R101,".",""),_xlpm.LLT,IF(Entry!$H101="Boy",INDEX(maleQT,AJ$22*2+1,$AA101)*1,INDEX(femaleQT,AJ$22*2+1,$AA101)*1),_xlpm.ULT,IF(Entry!$H101="Boy",INDEX(maleQT,AJ$22*2+2,$AA101)*1,INDEX(femaleQT,AJ$22*2+2,$AA101)*1),_xlpm.time,_xlpm.timeStr*1,IF(AND(LEN(_xlpm.timeStr)=6,LEN(R101)-LEN(_xlpm.timeStr)=2),IF(_xlpm.time&gt;_xlpm.LLT,"Too Slow",IF(_xlpm.time&lt;_xlpm.ULT,"Too Fast","OK")),IF(_xlpm.timeStr="NT","NT","Invalid Format"))))</f>
        <v/>
      </c>
      <c r="AL101" s="12" t="str" cm="1">
        <f t="array" ref="AL101">IF(OR($AA101=0,S101=""),"",_xlfn.LET(_xlpm.timeStr,SUBSTITUTE(S101,".",""),_xlpm.LLT,IF(Entry!$H101="Boy",INDEX(maleQT,AK$22*2+1,$AA101)*1,INDEX(femaleQT,AK$22*2+1,$AA101)*1),_xlpm.ULT,IF(Entry!$H101="Boy",INDEX(maleQT,AK$22*2+2,$AA101)*1,INDEX(femaleQT,AK$22*2+2,$AA101)*1),_xlpm.time,_xlpm.timeStr*1,IF(AND(LEN(_xlpm.timeStr)=6,LEN(S101)-LEN(_xlpm.timeStr)=2),IF(_xlpm.time&gt;_xlpm.LLT,"Too Slow",IF(_xlpm.time&lt;_xlpm.ULT,"Too Fast","OK")),IF(_xlpm.timeStr="NT","NT","Invalid Format"))))</f>
        <v/>
      </c>
      <c r="AM101" s="12" t="str" cm="1">
        <f t="array" ref="AM101">IF(OR($AA101=0,T101=""),"",_xlfn.LET(_xlpm.timeStr,SUBSTITUTE(T101,".",""),_xlpm.LLT,IF(Entry!$H101="Boy",INDEX(maleQT,AL$22*2+1,$AA101)*1,INDEX(femaleQT,AL$22*2+1,$AA101)*1),_xlpm.ULT,IF(Entry!$H101="Boy",INDEX(maleQT,AL$22*2+2,$AA101)*1,INDEX(femaleQT,AL$22*2+2,$AA101)*1),_xlpm.time,_xlpm.timeStr*1,IF(AND(LEN(_xlpm.timeStr)=6,LEN(T101)-LEN(_xlpm.timeStr)=2),IF(_xlpm.time&gt;_xlpm.LLT,"Too Slow",IF(_xlpm.time&lt;_xlpm.ULT,"Too Fast","OK")),IF(_xlpm.timeStr="NT","NT","Invalid Format"))))</f>
        <v/>
      </c>
      <c r="AN101" s="12" t="str" cm="1">
        <f t="array" ref="AN101">IF(OR($AA101=0,U101=""),"",_xlfn.LET(_xlpm.timeStr,SUBSTITUTE(U101,".",""),_xlpm.LLT,IF(Entry!$H101="Boy",INDEX(maleQT,AM$22*2+1,$AA101)*1,INDEX(femaleQT,AM$22*2+1,$AA101)*1),_xlpm.ULT,IF(Entry!$H101="Boy",INDEX(maleQT,AM$22*2+2,$AA101)*1,INDEX(femaleQT,AM$22*2+2,$AA101)*1),_xlpm.time,_xlpm.timeStr*1,IF(AND(LEN(_xlpm.timeStr)=6,LEN(U101)-LEN(_xlpm.timeStr)=2),IF(_xlpm.time&gt;_xlpm.LLT,"Too Slow",IF(_xlpm.time&lt;_xlpm.ULT,"Too Fast","OK")),IF(_xlpm.timeStr="NT","NT","Invalid Format"))))</f>
        <v/>
      </c>
      <c r="AO101" s="12" t="str" cm="1">
        <f t="array" ref="AO101">IF(OR($AA101=0,V101=""),"",_xlfn.LET(_xlpm.timeStr,SUBSTITUTE(V101,".",""),_xlpm.LLT,IF(Entry!$H101="Boy",INDEX(maleQT,AN$22*2+1,$AA101)*1,INDEX(femaleQT,AN$22*2+1,$AA101)*1),_xlpm.ULT,IF(Entry!$H101="Boy",INDEX(maleQT,AN$22*2+2,$AA101)*1,INDEX(femaleQT,AN$22*2+2,$AA101)*1),_xlpm.time,_xlpm.timeStr*1,IF(AND(LEN(_xlpm.timeStr)=6,LEN(V101)-LEN(_xlpm.timeStr)=2),IF(_xlpm.time&gt;_xlpm.LLT,"Too Slow",IF(_xlpm.time&lt;_xlpm.ULT,"Too Fast","OK")),IF(_xlpm.timeStr="NT","NT","Invalid Format"))))</f>
        <v/>
      </c>
      <c r="AP101" s="12" t="str" cm="1">
        <f t="array" ref="AP101">IF(OR($AA101=0,W101=""),"",_xlfn.LET(_xlpm.timeStr,SUBSTITUTE(W101,".",""),_xlpm.LLT,IF(Entry!$H101="Boy",INDEX(maleQT,AO$22*2+1,$AA101)*1,INDEX(femaleQT,AO$22*2+1,$AA101)*1),_xlpm.ULT,IF(Entry!$H101="Boy",INDEX(maleQT,AO$22*2+2,$AA101)*1,INDEX(femaleQT,AO$22*2+2,$AA101)*1),_xlpm.time,_xlpm.timeStr*1,IF(AND(LEN(_xlpm.timeStr)=6,LEN(W101)-LEN(_xlpm.timeStr)=2),IF(_xlpm.time&gt;_xlpm.LLT,"Too Slow",IF(_xlpm.time&lt;_xlpm.ULT,"Too Fast","OK")),IF(_xlpm.timeStr="NT","NT","Invalid Format"))))</f>
        <v/>
      </c>
    </row>
    <row r="102" spans="1:42" x14ac:dyDescent="0.55000000000000004">
      <c r="A102" s="22" t="str">
        <f t="shared" si="41"/>
        <v/>
      </c>
      <c r="B102" s="22" t="str">
        <f t="shared" si="46"/>
        <v/>
      </c>
      <c r="C102" s="1"/>
      <c r="D102" s="1"/>
      <c r="E102" s="1"/>
      <c r="F102" s="1"/>
      <c r="G102" s="24"/>
      <c r="H102" s="1"/>
      <c r="I102" s="25"/>
      <c r="J102" s="25"/>
      <c r="K102" s="25"/>
      <c r="L102" s="25"/>
      <c r="M102" s="25"/>
      <c r="N102" s="25"/>
      <c r="O102" s="25"/>
      <c r="P102" s="25"/>
      <c r="Q102" s="25"/>
      <c r="R102" s="25"/>
      <c r="S102" s="25"/>
      <c r="T102" s="25"/>
      <c r="U102" s="25"/>
      <c r="V102" s="25"/>
      <c r="W102" s="25"/>
      <c r="X102" s="12" t="str">
        <f t="shared" si="42"/>
        <v/>
      </c>
      <c r="Y102" s="12" t="str">
        <f t="shared" si="43"/>
        <v/>
      </c>
      <c r="Z102" s="12" t="str">
        <f t="shared" si="44"/>
        <v/>
      </c>
      <c r="AA102" s="12" t="str">
        <f t="shared" si="45"/>
        <v/>
      </c>
      <c r="AB102" s="12" t="str" cm="1">
        <f t="array" ref="AB102">IF(OR($AA102=0,I102=""),"",_xlfn.LET(_xlpm.timeStr,SUBSTITUTE(I102,".",""),_xlpm.LLT,IF(Entry!$H102="Boy",INDEX(maleQT,AA$22*2+1,$AA102)*1,INDEX(femaleQT,AA$22*2+1,$AA102)*1),_xlpm.ULT,IF(Entry!$H102="Boy",INDEX(maleQT,AA$22*2+2,$AA102)*1,INDEX(femaleQT,AA$22*2+2,$AA102)*1),_xlpm.time,_xlpm.timeStr*1,IF(AND(LEN(_xlpm.timeStr)=6,LEN(I102)-LEN(_xlpm.timeStr)=2),IF(_xlpm.time&gt;_xlpm.LLT,"Too Slow",IF(_xlpm.time&lt;_xlpm.ULT,"Too Fast","OK")),IF(_xlpm.timeStr="NT","NT","Invalid Format"))))</f>
        <v/>
      </c>
      <c r="AC102" s="12" t="str" cm="1">
        <f t="array" ref="AC102">IF(OR($AA102=0,J102=""),"",_xlfn.LET(_xlpm.timeStr,SUBSTITUTE(J102,".",""),_xlpm.LLT,IF(Entry!$H102="Boy",INDEX(maleQT,AB$22*2+1,$AA102)*1,INDEX(femaleQT,AB$22*2+1,$AA102)*1),_xlpm.ULT,IF(Entry!$H102="Boy",INDEX(maleQT,AB$22*2+2,$AA102)*1,INDEX(femaleQT,AB$22*2+2,$AA102)*1),_xlpm.time,_xlpm.timeStr*1,IF(AND(LEN(_xlpm.timeStr)=6,LEN(J102)-LEN(_xlpm.timeStr)=2),IF(_xlpm.time&gt;_xlpm.LLT,"Too Slow",IF(_xlpm.time&lt;_xlpm.ULT,"Too Fast","OK")),IF(_xlpm.timeStr="NT","NT","Invalid Format"))))</f>
        <v/>
      </c>
      <c r="AD102" s="12" t="str" cm="1">
        <f t="array" ref="AD102">IF(OR($AA102=0,K102=""),"",_xlfn.LET(_xlpm.timeStr,SUBSTITUTE(K102,".",""),_xlpm.LLT,IF(Entry!$H102="Boy",INDEX(maleQT,AC$22*2+1,$AA102)*1,INDEX(femaleQT,AC$22*2+1,$AA102)*1),_xlpm.ULT,IF(Entry!$H102="Boy",INDEX(maleQT,AC$22*2+2,$AA102)*1,INDEX(femaleQT,AC$22*2+2,$AA102)*1),_xlpm.time,_xlpm.timeStr*1,IF(AND(LEN(_xlpm.timeStr)=6,LEN(K102)-LEN(_xlpm.timeStr)=2),IF(_xlpm.time&gt;_xlpm.LLT,"Too Slow",IF(_xlpm.time&lt;_xlpm.ULT,"Too Fast","OK")),IF(_xlpm.timeStr="NT","NT","Invalid Format"))))</f>
        <v/>
      </c>
      <c r="AE102" s="12" t="str" cm="1">
        <f t="array" ref="AE102">IF(OR($AA102=0,L102=""),"",_xlfn.LET(_xlpm.timeStr,SUBSTITUTE(L102,".",""),_xlpm.LLT,IF(Entry!$H102="Boy",INDEX(maleQT,AD$22*2+1,$AA102)*1,INDEX(femaleQT,AD$22*2+1,$AA102)*1),_xlpm.ULT,IF(Entry!$H102="Boy",INDEX(maleQT,AD$22*2+2,$AA102)*1,INDEX(femaleQT,AD$22*2+2,$AA102)*1),_xlpm.time,_xlpm.timeStr*1,IF(AND(LEN(_xlpm.timeStr)=6,LEN(L102)-LEN(_xlpm.timeStr)=2),IF(_xlpm.time&gt;_xlpm.LLT,"Too Slow",IF(_xlpm.time&lt;_xlpm.ULT,"Too Fast","OK")),IF(_xlpm.timeStr="NT","NT","Invalid Format"))))</f>
        <v/>
      </c>
      <c r="AF102" s="12" t="str" cm="1">
        <f t="array" ref="AF102">IF(OR($AA102=0,M102=""),"",_xlfn.LET(_xlpm.timeStr,SUBSTITUTE(M102,".",""),_xlpm.LLT,IF(Entry!$H102="Boy",INDEX(maleQT,AE$22*2+1,$AA102)*1,INDEX(femaleQT,AE$22*2+1,$AA102)*1),_xlpm.ULT,IF(Entry!$H102="Boy",INDEX(maleQT,AE$22*2+2,$AA102)*1,INDEX(femaleQT,AE$22*2+2,$AA102)*1),_xlpm.time,_xlpm.timeStr*1,IF(AND(LEN(_xlpm.timeStr)=6,LEN(M102)-LEN(_xlpm.timeStr)=2),IF(_xlpm.time&gt;_xlpm.LLT,"Too Slow",IF(_xlpm.time&lt;_xlpm.ULT,"Too Fast","OK")),IF(_xlpm.timeStr="NT","NT","Invalid Format"))))</f>
        <v/>
      </c>
      <c r="AG102" s="12" t="str" cm="1">
        <f t="array" ref="AG102">IF(OR($AA102=0,N102=""),"",_xlfn.LET(_xlpm.timeStr,SUBSTITUTE(N102,".",""),_xlpm.LLT,IF(Entry!$H102="Boy",INDEX(maleQT,AF$22*2+1,$AA102)*1,INDEX(femaleQT,AF$22*2+1,$AA102)*1),_xlpm.ULT,IF(Entry!$H102="Boy",INDEX(maleQT,AF$22*2+2,$AA102)*1,INDEX(femaleQT,AF$22*2+2,$AA102)*1),_xlpm.time,_xlpm.timeStr*1,IF(AND(LEN(_xlpm.timeStr)=6,LEN(N102)-LEN(_xlpm.timeStr)=2),IF(_xlpm.time&gt;_xlpm.LLT,"Too Slow",IF(_xlpm.time&lt;_xlpm.ULT,"Too Fast","OK")),IF(_xlpm.timeStr="NT","NT","Invalid Format"))))</f>
        <v/>
      </c>
      <c r="AH102" s="12" t="str" cm="1">
        <f t="array" ref="AH102">IF(OR($AA102=0,O102=""),"",_xlfn.LET(_xlpm.timeStr,SUBSTITUTE(O102,".",""),_xlpm.LLT,IF(Entry!$H102="Boy",INDEX(maleQT,AG$22*2+1,$AA102)*1,INDEX(femaleQT,AG$22*2+1,$AA102)*1),_xlpm.ULT,IF(Entry!$H102="Boy",INDEX(maleQT,AG$22*2+2,$AA102)*1,INDEX(femaleQT,AG$22*2+2,$AA102)*1),_xlpm.time,_xlpm.timeStr*1,IF(AND(LEN(_xlpm.timeStr)=6,LEN(O102)-LEN(_xlpm.timeStr)=2),IF(_xlpm.time&gt;_xlpm.LLT,"Too Slow",IF(_xlpm.time&lt;_xlpm.ULT,"Too Fast","OK")),IF(_xlpm.timeStr="NT","NT","Invalid Format"))))</f>
        <v/>
      </c>
      <c r="AI102" s="12" t="str" cm="1">
        <f t="array" ref="AI102">IF(OR($AA102=0,P102=""),"",_xlfn.LET(_xlpm.timeStr,SUBSTITUTE(P102,".",""),_xlpm.LLT,IF(Entry!$H102="Boy",INDEX(maleQT,AH$22*2+1,$AA102)*1,INDEX(femaleQT,AH$22*2+1,$AA102)*1),_xlpm.ULT,IF(Entry!$H102="Boy",INDEX(maleQT,AH$22*2+2,$AA102)*1,INDEX(femaleQT,AH$22*2+2,$AA102)*1),_xlpm.time,_xlpm.timeStr*1,IF(AND(LEN(_xlpm.timeStr)=6,LEN(P102)-LEN(_xlpm.timeStr)=2),IF(_xlpm.time&gt;_xlpm.LLT,"Too Slow",IF(_xlpm.time&lt;_xlpm.ULT,"Too Fast","OK")),IF(_xlpm.timeStr="NT","NT","Invalid Format"))))</f>
        <v/>
      </c>
      <c r="AJ102" s="12" t="str" cm="1">
        <f t="array" ref="AJ102">IF(OR($AA102=0,Q102=""),"",_xlfn.LET(_xlpm.timeStr,SUBSTITUTE(Q102,".",""),_xlpm.LLT,IF(Entry!$H102="Boy",INDEX(maleQT,AI$22*2+1,$AA102)*1,INDEX(femaleQT,AI$22*2+1,$AA102)*1),_xlpm.ULT,IF(Entry!$H102="Boy",INDEX(maleQT,AI$22*2+2,$AA102)*1,INDEX(femaleQT,AI$22*2+2,$AA102)*1),_xlpm.time,_xlpm.timeStr*1,IF(AND(LEN(_xlpm.timeStr)=6,LEN(Q102)-LEN(_xlpm.timeStr)=2),IF(_xlpm.time&gt;_xlpm.LLT,"Too Slow",IF(_xlpm.time&lt;_xlpm.ULT,"Too Fast","OK")),IF(_xlpm.timeStr="NT","NT","Invalid Format"))))</f>
        <v/>
      </c>
      <c r="AK102" s="12" t="str" cm="1">
        <f t="array" ref="AK102">IF(OR($AA102=0,R102=""),"",_xlfn.LET(_xlpm.timeStr,SUBSTITUTE(R102,".",""),_xlpm.LLT,IF(Entry!$H102="Boy",INDEX(maleQT,AJ$22*2+1,$AA102)*1,INDEX(femaleQT,AJ$22*2+1,$AA102)*1),_xlpm.ULT,IF(Entry!$H102="Boy",INDEX(maleQT,AJ$22*2+2,$AA102)*1,INDEX(femaleQT,AJ$22*2+2,$AA102)*1),_xlpm.time,_xlpm.timeStr*1,IF(AND(LEN(_xlpm.timeStr)=6,LEN(R102)-LEN(_xlpm.timeStr)=2),IF(_xlpm.time&gt;_xlpm.LLT,"Too Slow",IF(_xlpm.time&lt;_xlpm.ULT,"Too Fast","OK")),IF(_xlpm.timeStr="NT","NT","Invalid Format"))))</f>
        <v/>
      </c>
      <c r="AL102" s="12" t="str" cm="1">
        <f t="array" ref="AL102">IF(OR($AA102=0,S102=""),"",_xlfn.LET(_xlpm.timeStr,SUBSTITUTE(S102,".",""),_xlpm.LLT,IF(Entry!$H102="Boy",INDEX(maleQT,AK$22*2+1,$AA102)*1,INDEX(femaleQT,AK$22*2+1,$AA102)*1),_xlpm.ULT,IF(Entry!$H102="Boy",INDEX(maleQT,AK$22*2+2,$AA102)*1,INDEX(femaleQT,AK$22*2+2,$AA102)*1),_xlpm.time,_xlpm.timeStr*1,IF(AND(LEN(_xlpm.timeStr)=6,LEN(S102)-LEN(_xlpm.timeStr)=2),IF(_xlpm.time&gt;_xlpm.LLT,"Too Slow",IF(_xlpm.time&lt;_xlpm.ULT,"Too Fast","OK")),IF(_xlpm.timeStr="NT","NT","Invalid Format"))))</f>
        <v/>
      </c>
      <c r="AM102" s="12" t="str" cm="1">
        <f t="array" ref="AM102">IF(OR($AA102=0,T102=""),"",_xlfn.LET(_xlpm.timeStr,SUBSTITUTE(T102,".",""),_xlpm.LLT,IF(Entry!$H102="Boy",INDEX(maleQT,AL$22*2+1,$AA102)*1,INDEX(femaleQT,AL$22*2+1,$AA102)*1),_xlpm.ULT,IF(Entry!$H102="Boy",INDEX(maleQT,AL$22*2+2,$AA102)*1,INDEX(femaleQT,AL$22*2+2,$AA102)*1),_xlpm.time,_xlpm.timeStr*1,IF(AND(LEN(_xlpm.timeStr)=6,LEN(T102)-LEN(_xlpm.timeStr)=2),IF(_xlpm.time&gt;_xlpm.LLT,"Too Slow",IF(_xlpm.time&lt;_xlpm.ULT,"Too Fast","OK")),IF(_xlpm.timeStr="NT","NT","Invalid Format"))))</f>
        <v/>
      </c>
      <c r="AN102" s="12" t="str" cm="1">
        <f t="array" ref="AN102">IF(OR($AA102=0,U102=""),"",_xlfn.LET(_xlpm.timeStr,SUBSTITUTE(U102,".",""),_xlpm.LLT,IF(Entry!$H102="Boy",INDEX(maleQT,AM$22*2+1,$AA102)*1,INDEX(femaleQT,AM$22*2+1,$AA102)*1),_xlpm.ULT,IF(Entry!$H102="Boy",INDEX(maleQT,AM$22*2+2,$AA102)*1,INDEX(femaleQT,AM$22*2+2,$AA102)*1),_xlpm.time,_xlpm.timeStr*1,IF(AND(LEN(_xlpm.timeStr)=6,LEN(U102)-LEN(_xlpm.timeStr)=2),IF(_xlpm.time&gt;_xlpm.LLT,"Too Slow",IF(_xlpm.time&lt;_xlpm.ULT,"Too Fast","OK")),IF(_xlpm.timeStr="NT","NT","Invalid Format"))))</f>
        <v/>
      </c>
      <c r="AO102" s="12" t="str" cm="1">
        <f t="array" ref="AO102">IF(OR($AA102=0,V102=""),"",_xlfn.LET(_xlpm.timeStr,SUBSTITUTE(V102,".",""),_xlpm.LLT,IF(Entry!$H102="Boy",INDEX(maleQT,AN$22*2+1,$AA102)*1,INDEX(femaleQT,AN$22*2+1,$AA102)*1),_xlpm.ULT,IF(Entry!$H102="Boy",INDEX(maleQT,AN$22*2+2,$AA102)*1,INDEX(femaleQT,AN$22*2+2,$AA102)*1),_xlpm.time,_xlpm.timeStr*1,IF(AND(LEN(_xlpm.timeStr)=6,LEN(V102)-LEN(_xlpm.timeStr)=2),IF(_xlpm.time&gt;_xlpm.LLT,"Too Slow",IF(_xlpm.time&lt;_xlpm.ULT,"Too Fast","OK")),IF(_xlpm.timeStr="NT","NT","Invalid Format"))))</f>
        <v/>
      </c>
      <c r="AP102" s="12" t="str" cm="1">
        <f t="array" ref="AP102">IF(OR($AA102=0,W102=""),"",_xlfn.LET(_xlpm.timeStr,SUBSTITUTE(W102,".",""),_xlpm.LLT,IF(Entry!$H102="Boy",INDEX(maleQT,AO$22*2+1,$AA102)*1,INDEX(femaleQT,AO$22*2+1,$AA102)*1),_xlpm.ULT,IF(Entry!$H102="Boy",INDEX(maleQT,AO$22*2+2,$AA102)*1,INDEX(femaleQT,AO$22*2+2,$AA102)*1),_xlpm.time,_xlpm.timeStr*1,IF(AND(LEN(_xlpm.timeStr)=6,LEN(W102)-LEN(_xlpm.timeStr)=2),IF(_xlpm.time&gt;_xlpm.LLT,"Too Slow",IF(_xlpm.time&lt;_xlpm.ULT,"Too Fast","OK")),IF(_xlpm.timeStr="NT","NT","Invalid Format"))))</f>
        <v/>
      </c>
    </row>
    <row r="103" spans="1:42" x14ac:dyDescent="0.55000000000000004">
      <c r="A103" s="22" t="str">
        <f t="shared" si="41"/>
        <v/>
      </c>
      <c r="B103" s="22" t="str">
        <f t="shared" si="46"/>
        <v/>
      </c>
      <c r="C103" s="1"/>
      <c r="D103" s="1"/>
      <c r="E103" s="1"/>
      <c r="F103" s="1"/>
      <c r="G103" s="24"/>
      <c r="H103" s="1"/>
      <c r="I103" s="25"/>
      <c r="J103" s="25"/>
      <c r="K103" s="25"/>
      <c r="L103" s="25"/>
      <c r="M103" s="25"/>
      <c r="N103" s="25"/>
      <c r="O103" s="25"/>
      <c r="P103" s="25"/>
      <c r="Q103" s="25"/>
      <c r="R103" s="25"/>
      <c r="S103" s="25"/>
      <c r="T103" s="25"/>
      <c r="U103" s="25"/>
      <c r="V103" s="25"/>
      <c r="W103" s="25"/>
      <c r="X103" s="12" t="str">
        <f t="shared" si="42"/>
        <v/>
      </c>
      <c r="Y103" s="12" t="str">
        <f t="shared" si="43"/>
        <v/>
      </c>
      <c r="Z103" s="12" t="str">
        <f t="shared" si="44"/>
        <v/>
      </c>
      <c r="AA103" s="12" t="str">
        <f t="shared" si="45"/>
        <v/>
      </c>
      <c r="AB103" s="12" t="str" cm="1">
        <f t="array" ref="AB103">IF(OR($AA103=0,I103=""),"",_xlfn.LET(_xlpm.timeStr,SUBSTITUTE(I103,".",""),_xlpm.LLT,IF(Entry!$H103="Boy",INDEX(maleQT,AA$22*2+1,$AA103)*1,INDEX(femaleQT,AA$22*2+1,$AA103)*1),_xlpm.ULT,IF(Entry!$H103="Boy",INDEX(maleQT,AA$22*2+2,$AA103)*1,INDEX(femaleQT,AA$22*2+2,$AA103)*1),_xlpm.time,_xlpm.timeStr*1,IF(AND(LEN(_xlpm.timeStr)=6,LEN(I103)-LEN(_xlpm.timeStr)=2),IF(_xlpm.time&gt;_xlpm.LLT,"Too Slow",IF(_xlpm.time&lt;_xlpm.ULT,"Too Fast","OK")),IF(_xlpm.timeStr="NT","NT","Invalid Format"))))</f>
        <v/>
      </c>
      <c r="AC103" s="12" t="str" cm="1">
        <f t="array" ref="AC103">IF(OR($AA103=0,J103=""),"",_xlfn.LET(_xlpm.timeStr,SUBSTITUTE(J103,".",""),_xlpm.LLT,IF(Entry!$H103="Boy",INDEX(maleQT,AB$22*2+1,$AA103)*1,INDEX(femaleQT,AB$22*2+1,$AA103)*1),_xlpm.ULT,IF(Entry!$H103="Boy",INDEX(maleQT,AB$22*2+2,$AA103)*1,INDEX(femaleQT,AB$22*2+2,$AA103)*1),_xlpm.time,_xlpm.timeStr*1,IF(AND(LEN(_xlpm.timeStr)=6,LEN(J103)-LEN(_xlpm.timeStr)=2),IF(_xlpm.time&gt;_xlpm.LLT,"Too Slow",IF(_xlpm.time&lt;_xlpm.ULT,"Too Fast","OK")),IF(_xlpm.timeStr="NT","NT","Invalid Format"))))</f>
        <v/>
      </c>
      <c r="AD103" s="12" t="str" cm="1">
        <f t="array" ref="AD103">IF(OR($AA103=0,K103=""),"",_xlfn.LET(_xlpm.timeStr,SUBSTITUTE(K103,".",""),_xlpm.LLT,IF(Entry!$H103="Boy",INDEX(maleQT,AC$22*2+1,$AA103)*1,INDEX(femaleQT,AC$22*2+1,$AA103)*1),_xlpm.ULT,IF(Entry!$H103="Boy",INDEX(maleQT,AC$22*2+2,$AA103)*1,INDEX(femaleQT,AC$22*2+2,$AA103)*1),_xlpm.time,_xlpm.timeStr*1,IF(AND(LEN(_xlpm.timeStr)=6,LEN(K103)-LEN(_xlpm.timeStr)=2),IF(_xlpm.time&gt;_xlpm.LLT,"Too Slow",IF(_xlpm.time&lt;_xlpm.ULT,"Too Fast","OK")),IF(_xlpm.timeStr="NT","NT","Invalid Format"))))</f>
        <v/>
      </c>
      <c r="AE103" s="12" t="str" cm="1">
        <f t="array" ref="AE103">IF(OR($AA103=0,L103=""),"",_xlfn.LET(_xlpm.timeStr,SUBSTITUTE(L103,".",""),_xlpm.LLT,IF(Entry!$H103="Boy",INDEX(maleQT,AD$22*2+1,$AA103)*1,INDEX(femaleQT,AD$22*2+1,$AA103)*1),_xlpm.ULT,IF(Entry!$H103="Boy",INDEX(maleQT,AD$22*2+2,$AA103)*1,INDEX(femaleQT,AD$22*2+2,$AA103)*1),_xlpm.time,_xlpm.timeStr*1,IF(AND(LEN(_xlpm.timeStr)=6,LEN(L103)-LEN(_xlpm.timeStr)=2),IF(_xlpm.time&gt;_xlpm.LLT,"Too Slow",IF(_xlpm.time&lt;_xlpm.ULT,"Too Fast","OK")),IF(_xlpm.timeStr="NT","NT","Invalid Format"))))</f>
        <v/>
      </c>
      <c r="AF103" s="12" t="str" cm="1">
        <f t="array" ref="AF103">IF(OR($AA103=0,M103=""),"",_xlfn.LET(_xlpm.timeStr,SUBSTITUTE(M103,".",""),_xlpm.LLT,IF(Entry!$H103="Boy",INDEX(maleQT,AE$22*2+1,$AA103)*1,INDEX(femaleQT,AE$22*2+1,$AA103)*1),_xlpm.ULT,IF(Entry!$H103="Boy",INDEX(maleQT,AE$22*2+2,$AA103)*1,INDEX(femaleQT,AE$22*2+2,$AA103)*1),_xlpm.time,_xlpm.timeStr*1,IF(AND(LEN(_xlpm.timeStr)=6,LEN(M103)-LEN(_xlpm.timeStr)=2),IF(_xlpm.time&gt;_xlpm.LLT,"Too Slow",IF(_xlpm.time&lt;_xlpm.ULT,"Too Fast","OK")),IF(_xlpm.timeStr="NT","NT","Invalid Format"))))</f>
        <v/>
      </c>
      <c r="AG103" s="12" t="str" cm="1">
        <f t="array" ref="AG103">IF(OR($AA103=0,N103=""),"",_xlfn.LET(_xlpm.timeStr,SUBSTITUTE(N103,".",""),_xlpm.LLT,IF(Entry!$H103="Boy",INDEX(maleQT,AF$22*2+1,$AA103)*1,INDEX(femaleQT,AF$22*2+1,$AA103)*1),_xlpm.ULT,IF(Entry!$H103="Boy",INDEX(maleQT,AF$22*2+2,$AA103)*1,INDEX(femaleQT,AF$22*2+2,$AA103)*1),_xlpm.time,_xlpm.timeStr*1,IF(AND(LEN(_xlpm.timeStr)=6,LEN(N103)-LEN(_xlpm.timeStr)=2),IF(_xlpm.time&gt;_xlpm.LLT,"Too Slow",IF(_xlpm.time&lt;_xlpm.ULT,"Too Fast","OK")),IF(_xlpm.timeStr="NT","NT","Invalid Format"))))</f>
        <v/>
      </c>
      <c r="AH103" s="12" t="str" cm="1">
        <f t="array" ref="AH103">IF(OR($AA103=0,O103=""),"",_xlfn.LET(_xlpm.timeStr,SUBSTITUTE(O103,".",""),_xlpm.LLT,IF(Entry!$H103="Boy",INDEX(maleQT,AG$22*2+1,$AA103)*1,INDEX(femaleQT,AG$22*2+1,$AA103)*1),_xlpm.ULT,IF(Entry!$H103="Boy",INDEX(maleQT,AG$22*2+2,$AA103)*1,INDEX(femaleQT,AG$22*2+2,$AA103)*1),_xlpm.time,_xlpm.timeStr*1,IF(AND(LEN(_xlpm.timeStr)=6,LEN(O103)-LEN(_xlpm.timeStr)=2),IF(_xlpm.time&gt;_xlpm.LLT,"Too Slow",IF(_xlpm.time&lt;_xlpm.ULT,"Too Fast","OK")),IF(_xlpm.timeStr="NT","NT","Invalid Format"))))</f>
        <v/>
      </c>
      <c r="AI103" s="12" t="str" cm="1">
        <f t="array" ref="AI103">IF(OR($AA103=0,P103=""),"",_xlfn.LET(_xlpm.timeStr,SUBSTITUTE(P103,".",""),_xlpm.LLT,IF(Entry!$H103="Boy",INDEX(maleQT,AH$22*2+1,$AA103)*1,INDEX(femaleQT,AH$22*2+1,$AA103)*1),_xlpm.ULT,IF(Entry!$H103="Boy",INDEX(maleQT,AH$22*2+2,$AA103)*1,INDEX(femaleQT,AH$22*2+2,$AA103)*1),_xlpm.time,_xlpm.timeStr*1,IF(AND(LEN(_xlpm.timeStr)=6,LEN(P103)-LEN(_xlpm.timeStr)=2),IF(_xlpm.time&gt;_xlpm.LLT,"Too Slow",IF(_xlpm.time&lt;_xlpm.ULT,"Too Fast","OK")),IF(_xlpm.timeStr="NT","NT","Invalid Format"))))</f>
        <v/>
      </c>
      <c r="AJ103" s="12" t="str" cm="1">
        <f t="array" ref="AJ103">IF(OR($AA103=0,Q103=""),"",_xlfn.LET(_xlpm.timeStr,SUBSTITUTE(Q103,".",""),_xlpm.LLT,IF(Entry!$H103="Boy",INDEX(maleQT,AI$22*2+1,$AA103)*1,INDEX(femaleQT,AI$22*2+1,$AA103)*1),_xlpm.ULT,IF(Entry!$H103="Boy",INDEX(maleQT,AI$22*2+2,$AA103)*1,INDEX(femaleQT,AI$22*2+2,$AA103)*1),_xlpm.time,_xlpm.timeStr*1,IF(AND(LEN(_xlpm.timeStr)=6,LEN(Q103)-LEN(_xlpm.timeStr)=2),IF(_xlpm.time&gt;_xlpm.LLT,"Too Slow",IF(_xlpm.time&lt;_xlpm.ULT,"Too Fast","OK")),IF(_xlpm.timeStr="NT","NT","Invalid Format"))))</f>
        <v/>
      </c>
      <c r="AK103" s="12" t="str" cm="1">
        <f t="array" ref="AK103">IF(OR($AA103=0,R103=""),"",_xlfn.LET(_xlpm.timeStr,SUBSTITUTE(R103,".",""),_xlpm.LLT,IF(Entry!$H103="Boy",INDEX(maleQT,AJ$22*2+1,$AA103)*1,INDEX(femaleQT,AJ$22*2+1,$AA103)*1),_xlpm.ULT,IF(Entry!$H103="Boy",INDEX(maleQT,AJ$22*2+2,$AA103)*1,INDEX(femaleQT,AJ$22*2+2,$AA103)*1),_xlpm.time,_xlpm.timeStr*1,IF(AND(LEN(_xlpm.timeStr)=6,LEN(R103)-LEN(_xlpm.timeStr)=2),IF(_xlpm.time&gt;_xlpm.LLT,"Too Slow",IF(_xlpm.time&lt;_xlpm.ULT,"Too Fast","OK")),IF(_xlpm.timeStr="NT","NT","Invalid Format"))))</f>
        <v/>
      </c>
      <c r="AL103" s="12" t="str" cm="1">
        <f t="array" ref="AL103">IF(OR($AA103=0,S103=""),"",_xlfn.LET(_xlpm.timeStr,SUBSTITUTE(S103,".",""),_xlpm.LLT,IF(Entry!$H103="Boy",INDEX(maleQT,AK$22*2+1,$AA103)*1,INDEX(femaleQT,AK$22*2+1,$AA103)*1),_xlpm.ULT,IF(Entry!$H103="Boy",INDEX(maleQT,AK$22*2+2,$AA103)*1,INDEX(femaleQT,AK$22*2+2,$AA103)*1),_xlpm.time,_xlpm.timeStr*1,IF(AND(LEN(_xlpm.timeStr)=6,LEN(S103)-LEN(_xlpm.timeStr)=2),IF(_xlpm.time&gt;_xlpm.LLT,"Too Slow",IF(_xlpm.time&lt;_xlpm.ULT,"Too Fast","OK")),IF(_xlpm.timeStr="NT","NT","Invalid Format"))))</f>
        <v/>
      </c>
      <c r="AM103" s="12" t="str" cm="1">
        <f t="array" ref="AM103">IF(OR($AA103=0,T103=""),"",_xlfn.LET(_xlpm.timeStr,SUBSTITUTE(T103,".",""),_xlpm.LLT,IF(Entry!$H103="Boy",INDEX(maleQT,AL$22*2+1,$AA103)*1,INDEX(femaleQT,AL$22*2+1,$AA103)*1),_xlpm.ULT,IF(Entry!$H103="Boy",INDEX(maleQT,AL$22*2+2,$AA103)*1,INDEX(femaleQT,AL$22*2+2,$AA103)*1),_xlpm.time,_xlpm.timeStr*1,IF(AND(LEN(_xlpm.timeStr)=6,LEN(T103)-LEN(_xlpm.timeStr)=2),IF(_xlpm.time&gt;_xlpm.LLT,"Too Slow",IF(_xlpm.time&lt;_xlpm.ULT,"Too Fast","OK")),IF(_xlpm.timeStr="NT","NT","Invalid Format"))))</f>
        <v/>
      </c>
      <c r="AN103" s="12" t="str" cm="1">
        <f t="array" ref="AN103">IF(OR($AA103=0,U103=""),"",_xlfn.LET(_xlpm.timeStr,SUBSTITUTE(U103,".",""),_xlpm.LLT,IF(Entry!$H103="Boy",INDEX(maleQT,AM$22*2+1,$AA103)*1,INDEX(femaleQT,AM$22*2+1,$AA103)*1),_xlpm.ULT,IF(Entry!$H103="Boy",INDEX(maleQT,AM$22*2+2,$AA103)*1,INDEX(femaleQT,AM$22*2+2,$AA103)*1),_xlpm.time,_xlpm.timeStr*1,IF(AND(LEN(_xlpm.timeStr)=6,LEN(U103)-LEN(_xlpm.timeStr)=2),IF(_xlpm.time&gt;_xlpm.LLT,"Too Slow",IF(_xlpm.time&lt;_xlpm.ULT,"Too Fast","OK")),IF(_xlpm.timeStr="NT","NT","Invalid Format"))))</f>
        <v/>
      </c>
      <c r="AO103" s="12" t="str" cm="1">
        <f t="array" ref="AO103">IF(OR($AA103=0,V103=""),"",_xlfn.LET(_xlpm.timeStr,SUBSTITUTE(V103,".",""),_xlpm.LLT,IF(Entry!$H103="Boy",INDEX(maleQT,AN$22*2+1,$AA103)*1,INDEX(femaleQT,AN$22*2+1,$AA103)*1),_xlpm.ULT,IF(Entry!$H103="Boy",INDEX(maleQT,AN$22*2+2,$AA103)*1,INDEX(femaleQT,AN$22*2+2,$AA103)*1),_xlpm.time,_xlpm.timeStr*1,IF(AND(LEN(_xlpm.timeStr)=6,LEN(V103)-LEN(_xlpm.timeStr)=2),IF(_xlpm.time&gt;_xlpm.LLT,"Too Slow",IF(_xlpm.time&lt;_xlpm.ULT,"Too Fast","OK")),IF(_xlpm.timeStr="NT","NT","Invalid Format"))))</f>
        <v/>
      </c>
      <c r="AP103" s="12" t="str" cm="1">
        <f t="array" ref="AP103">IF(OR($AA103=0,W103=""),"",_xlfn.LET(_xlpm.timeStr,SUBSTITUTE(W103,".",""),_xlpm.LLT,IF(Entry!$H103="Boy",INDEX(maleQT,AO$22*2+1,$AA103)*1,INDEX(femaleQT,AO$22*2+1,$AA103)*1),_xlpm.ULT,IF(Entry!$H103="Boy",INDEX(maleQT,AO$22*2+2,$AA103)*1,INDEX(femaleQT,AO$22*2+2,$AA103)*1),_xlpm.time,_xlpm.timeStr*1,IF(AND(LEN(_xlpm.timeStr)=6,LEN(W103)-LEN(_xlpm.timeStr)=2),IF(_xlpm.time&gt;_xlpm.LLT,"Too Slow",IF(_xlpm.time&lt;_xlpm.ULT,"Too Fast","OK")),IF(_xlpm.timeStr="NT","NT","Invalid Format"))))</f>
        <v/>
      </c>
    </row>
    <row r="104" spans="1:42" x14ac:dyDescent="0.55000000000000004">
      <c r="A104" s="22" t="str">
        <f t="shared" si="41"/>
        <v/>
      </c>
      <c r="B104" s="22" t="str">
        <f t="shared" si="46"/>
        <v/>
      </c>
      <c r="C104" s="1"/>
      <c r="D104" s="1"/>
      <c r="E104" s="1"/>
      <c r="F104" s="1"/>
      <c r="G104" s="24"/>
      <c r="H104" s="1"/>
      <c r="I104" s="25"/>
      <c r="J104" s="25"/>
      <c r="K104" s="25"/>
      <c r="L104" s="25"/>
      <c r="M104" s="25"/>
      <c r="N104" s="25"/>
      <c r="O104" s="25"/>
      <c r="P104" s="25"/>
      <c r="Q104" s="25"/>
      <c r="R104" s="25"/>
      <c r="S104" s="25"/>
      <c r="T104" s="25"/>
      <c r="U104" s="25"/>
      <c r="V104" s="25"/>
      <c r="W104" s="25"/>
      <c r="X104" s="12" t="str">
        <f t="shared" si="42"/>
        <v/>
      </c>
      <c r="Y104" s="12" t="str">
        <f t="shared" si="43"/>
        <v/>
      </c>
      <c r="Z104" s="12" t="str">
        <f t="shared" si="44"/>
        <v/>
      </c>
      <c r="AA104" s="12" t="str">
        <f t="shared" si="45"/>
        <v/>
      </c>
      <c r="AB104" s="12" t="str" cm="1">
        <f t="array" ref="AB104">IF(OR($AA104=0,I104=""),"",_xlfn.LET(_xlpm.timeStr,SUBSTITUTE(I104,".",""),_xlpm.LLT,IF(Entry!$H104="Boy",INDEX(maleQT,AA$22*2+1,$AA104)*1,INDEX(femaleQT,AA$22*2+1,$AA104)*1),_xlpm.ULT,IF(Entry!$H104="Boy",INDEX(maleQT,AA$22*2+2,$AA104)*1,INDEX(femaleQT,AA$22*2+2,$AA104)*1),_xlpm.time,_xlpm.timeStr*1,IF(AND(LEN(_xlpm.timeStr)=6,LEN(I104)-LEN(_xlpm.timeStr)=2),IF(_xlpm.time&gt;_xlpm.LLT,"Too Slow",IF(_xlpm.time&lt;_xlpm.ULT,"Too Fast","OK")),IF(_xlpm.timeStr="NT","NT","Invalid Format"))))</f>
        <v/>
      </c>
      <c r="AC104" s="12" t="str" cm="1">
        <f t="array" ref="AC104">IF(OR($AA104=0,J104=""),"",_xlfn.LET(_xlpm.timeStr,SUBSTITUTE(J104,".",""),_xlpm.LLT,IF(Entry!$H104="Boy",INDEX(maleQT,AB$22*2+1,$AA104)*1,INDEX(femaleQT,AB$22*2+1,$AA104)*1),_xlpm.ULT,IF(Entry!$H104="Boy",INDEX(maleQT,AB$22*2+2,$AA104)*1,INDEX(femaleQT,AB$22*2+2,$AA104)*1),_xlpm.time,_xlpm.timeStr*1,IF(AND(LEN(_xlpm.timeStr)=6,LEN(J104)-LEN(_xlpm.timeStr)=2),IF(_xlpm.time&gt;_xlpm.LLT,"Too Slow",IF(_xlpm.time&lt;_xlpm.ULT,"Too Fast","OK")),IF(_xlpm.timeStr="NT","NT","Invalid Format"))))</f>
        <v/>
      </c>
      <c r="AD104" s="12" t="str" cm="1">
        <f t="array" ref="AD104">IF(OR($AA104=0,K104=""),"",_xlfn.LET(_xlpm.timeStr,SUBSTITUTE(K104,".",""),_xlpm.LLT,IF(Entry!$H104="Boy",INDEX(maleQT,AC$22*2+1,$AA104)*1,INDEX(femaleQT,AC$22*2+1,$AA104)*1),_xlpm.ULT,IF(Entry!$H104="Boy",INDEX(maleQT,AC$22*2+2,$AA104)*1,INDEX(femaleQT,AC$22*2+2,$AA104)*1),_xlpm.time,_xlpm.timeStr*1,IF(AND(LEN(_xlpm.timeStr)=6,LEN(K104)-LEN(_xlpm.timeStr)=2),IF(_xlpm.time&gt;_xlpm.LLT,"Too Slow",IF(_xlpm.time&lt;_xlpm.ULT,"Too Fast","OK")),IF(_xlpm.timeStr="NT","NT","Invalid Format"))))</f>
        <v/>
      </c>
      <c r="AE104" s="12" t="str" cm="1">
        <f t="array" ref="AE104">IF(OR($AA104=0,L104=""),"",_xlfn.LET(_xlpm.timeStr,SUBSTITUTE(L104,".",""),_xlpm.LLT,IF(Entry!$H104="Boy",INDEX(maleQT,AD$22*2+1,$AA104)*1,INDEX(femaleQT,AD$22*2+1,$AA104)*1),_xlpm.ULT,IF(Entry!$H104="Boy",INDEX(maleQT,AD$22*2+2,$AA104)*1,INDEX(femaleQT,AD$22*2+2,$AA104)*1),_xlpm.time,_xlpm.timeStr*1,IF(AND(LEN(_xlpm.timeStr)=6,LEN(L104)-LEN(_xlpm.timeStr)=2),IF(_xlpm.time&gt;_xlpm.LLT,"Too Slow",IF(_xlpm.time&lt;_xlpm.ULT,"Too Fast","OK")),IF(_xlpm.timeStr="NT","NT","Invalid Format"))))</f>
        <v/>
      </c>
      <c r="AF104" s="12" t="str" cm="1">
        <f t="array" ref="AF104">IF(OR($AA104=0,M104=""),"",_xlfn.LET(_xlpm.timeStr,SUBSTITUTE(M104,".",""),_xlpm.LLT,IF(Entry!$H104="Boy",INDEX(maleQT,AE$22*2+1,$AA104)*1,INDEX(femaleQT,AE$22*2+1,$AA104)*1),_xlpm.ULT,IF(Entry!$H104="Boy",INDEX(maleQT,AE$22*2+2,$AA104)*1,INDEX(femaleQT,AE$22*2+2,$AA104)*1),_xlpm.time,_xlpm.timeStr*1,IF(AND(LEN(_xlpm.timeStr)=6,LEN(M104)-LEN(_xlpm.timeStr)=2),IF(_xlpm.time&gt;_xlpm.LLT,"Too Slow",IF(_xlpm.time&lt;_xlpm.ULT,"Too Fast","OK")),IF(_xlpm.timeStr="NT","NT","Invalid Format"))))</f>
        <v/>
      </c>
      <c r="AG104" s="12" t="str" cm="1">
        <f t="array" ref="AG104">IF(OR($AA104=0,N104=""),"",_xlfn.LET(_xlpm.timeStr,SUBSTITUTE(N104,".",""),_xlpm.LLT,IF(Entry!$H104="Boy",INDEX(maleQT,AF$22*2+1,$AA104)*1,INDEX(femaleQT,AF$22*2+1,$AA104)*1),_xlpm.ULT,IF(Entry!$H104="Boy",INDEX(maleQT,AF$22*2+2,$AA104)*1,INDEX(femaleQT,AF$22*2+2,$AA104)*1),_xlpm.time,_xlpm.timeStr*1,IF(AND(LEN(_xlpm.timeStr)=6,LEN(N104)-LEN(_xlpm.timeStr)=2),IF(_xlpm.time&gt;_xlpm.LLT,"Too Slow",IF(_xlpm.time&lt;_xlpm.ULT,"Too Fast","OK")),IF(_xlpm.timeStr="NT","NT","Invalid Format"))))</f>
        <v/>
      </c>
      <c r="AH104" s="12" t="str" cm="1">
        <f t="array" ref="AH104">IF(OR($AA104=0,O104=""),"",_xlfn.LET(_xlpm.timeStr,SUBSTITUTE(O104,".",""),_xlpm.LLT,IF(Entry!$H104="Boy",INDEX(maleQT,AG$22*2+1,$AA104)*1,INDEX(femaleQT,AG$22*2+1,$AA104)*1),_xlpm.ULT,IF(Entry!$H104="Boy",INDEX(maleQT,AG$22*2+2,$AA104)*1,INDEX(femaleQT,AG$22*2+2,$AA104)*1),_xlpm.time,_xlpm.timeStr*1,IF(AND(LEN(_xlpm.timeStr)=6,LEN(O104)-LEN(_xlpm.timeStr)=2),IF(_xlpm.time&gt;_xlpm.LLT,"Too Slow",IF(_xlpm.time&lt;_xlpm.ULT,"Too Fast","OK")),IF(_xlpm.timeStr="NT","NT","Invalid Format"))))</f>
        <v/>
      </c>
      <c r="AI104" s="12" t="str" cm="1">
        <f t="array" ref="AI104">IF(OR($AA104=0,P104=""),"",_xlfn.LET(_xlpm.timeStr,SUBSTITUTE(P104,".",""),_xlpm.LLT,IF(Entry!$H104="Boy",INDEX(maleQT,AH$22*2+1,$AA104)*1,INDEX(femaleQT,AH$22*2+1,$AA104)*1),_xlpm.ULT,IF(Entry!$H104="Boy",INDEX(maleQT,AH$22*2+2,$AA104)*1,INDEX(femaleQT,AH$22*2+2,$AA104)*1),_xlpm.time,_xlpm.timeStr*1,IF(AND(LEN(_xlpm.timeStr)=6,LEN(P104)-LEN(_xlpm.timeStr)=2),IF(_xlpm.time&gt;_xlpm.LLT,"Too Slow",IF(_xlpm.time&lt;_xlpm.ULT,"Too Fast","OK")),IF(_xlpm.timeStr="NT","NT","Invalid Format"))))</f>
        <v/>
      </c>
      <c r="AJ104" s="12" t="str" cm="1">
        <f t="array" ref="AJ104">IF(OR($AA104=0,Q104=""),"",_xlfn.LET(_xlpm.timeStr,SUBSTITUTE(Q104,".",""),_xlpm.LLT,IF(Entry!$H104="Boy",INDEX(maleQT,AI$22*2+1,$AA104)*1,INDEX(femaleQT,AI$22*2+1,$AA104)*1),_xlpm.ULT,IF(Entry!$H104="Boy",INDEX(maleQT,AI$22*2+2,$AA104)*1,INDEX(femaleQT,AI$22*2+2,$AA104)*1),_xlpm.time,_xlpm.timeStr*1,IF(AND(LEN(_xlpm.timeStr)=6,LEN(Q104)-LEN(_xlpm.timeStr)=2),IF(_xlpm.time&gt;_xlpm.LLT,"Too Slow",IF(_xlpm.time&lt;_xlpm.ULT,"Too Fast","OK")),IF(_xlpm.timeStr="NT","NT","Invalid Format"))))</f>
        <v/>
      </c>
      <c r="AK104" s="12" t="str" cm="1">
        <f t="array" ref="AK104">IF(OR($AA104=0,R104=""),"",_xlfn.LET(_xlpm.timeStr,SUBSTITUTE(R104,".",""),_xlpm.LLT,IF(Entry!$H104="Boy",INDEX(maleQT,AJ$22*2+1,$AA104)*1,INDEX(femaleQT,AJ$22*2+1,$AA104)*1),_xlpm.ULT,IF(Entry!$H104="Boy",INDEX(maleQT,AJ$22*2+2,$AA104)*1,INDEX(femaleQT,AJ$22*2+2,$AA104)*1),_xlpm.time,_xlpm.timeStr*1,IF(AND(LEN(_xlpm.timeStr)=6,LEN(R104)-LEN(_xlpm.timeStr)=2),IF(_xlpm.time&gt;_xlpm.LLT,"Too Slow",IF(_xlpm.time&lt;_xlpm.ULT,"Too Fast","OK")),IF(_xlpm.timeStr="NT","NT","Invalid Format"))))</f>
        <v/>
      </c>
      <c r="AL104" s="12" t="str" cm="1">
        <f t="array" ref="AL104">IF(OR($AA104=0,S104=""),"",_xlfn.LET(_xlpm.timeStr,SUBSTITUTE(S104,".",""),_xlpm.LLT,IF(Entry!$H104="Boy",INDEX(maleQT,AK$22*2+1,$AA104)*1,INDEX(femaleQT,AK$22*2+1,$AA104)*1),_xlpm.ULT,IF(Entry!$H104="Boy",INDEX(maleQT,AK$22*2+2,$AA104)*1,INDEX(femaleQT,AK$22*2+2,$AA104)*1),_xlpm.time,_xlpm.timeStr*1,IF(AND(LEN(_xlpm.timeStr)=6,LEN(S104)-LEN(_xlpm.timeStr)=2),IF(_xlpm.time&gt;_xlpm.LLT,"Too Slow",IF(_xlpm.time&lt;_xlpm.ULT,"Too Fast","OK")),IF(_xlpm.timeStr="NT","NT","Invalid Format"))))</f>
        <v/>
      </c>
      <c r="AM104" s="12" t="str" cm="1">
        <f t="array" ref="AM104">IF(OR($AA104=0,T104=""),"",_xlfn.LET(_xlpm.timeStr,SUBSTITUTE(T104,".",""),_xlpm.LLT,IF(Entry!$H104="Boy",INDEX(maleQT,AL$22*2+1,$AA104)*1,INDEX(femaleQT,AL$22*2+1,$AA104)*1),_xlpm.ULT,IF(Entry!$H104="Boy",INDEX(maleQT,AL$22*2+2,$AA104)*1,INDEX(femaleQT,AL$22*2+2,$AA104)*1),_xlpm.time,_xlpm.timeStr*1,IF(AND(LEN(_xlpm.timeStr)=6,LEN(T104)-LEN(_xlpm.timeStr)=2),IF(_xlpm.time&gt;_xlpm.LLT,"Too Slow",IF(_xlpm.time&lt;_xlpm.ULT,"Too Fast","OK")),IF(_xlpm.timeStr="NT","NT","Invalid Format"))))</f>
        <v/>
      </c>
      <c r="AN104" s="12" t="str" cm="1">
        <f t="array" ref="AN104">IF(OR($AA104=0,U104=""),"",_xlfn.LET(_xlpm.timeStr,SUBSTITUTE(U104,".",""),_xlpm.LLT,IF(Entry!$H104="Boy",INDEX(maleQT,AM$22*2+1,$AA104)*1,INDEX(femaleQT,AM$22*2+1,$AA104)*1),_xlpm.ULT,IF(Entry!$H104="Boy",INDEX(maleQT,AM$22*2+2,$AA104)*1,INDEX(femaleQT,AM$22*2+2,$AA104)*1),_xlpm.time,_xlpm.timeStr*1,IF(AND(LEN(_xlpm.timeStr)=6,LEN(U104)-LEN(_xlpm.timeStr)=2),IF(_xlpm.time&gt;_xlpm.LLT,"Too Slow",IF(_xlpm.time&lt;_xlpm.ULT,"Too Fast","OK")),IF(_xlpm.timeStr="NT","NT","Invalid Format"))))</f>
        <v/>
      </c>
      <c r="AO104" s="12" t="str" cm="1">
        <f t="array" ref="AO104">IF(OR($AA104=0,V104=""),"",_xlfn.LET(_xlpm.timeStr,SUBSTITUTE(V104,".",""),_xlpm.LLT,IF(Entry!$H104="Boy",INDEX(maleQT,AN$22*2+1,$AA104)*1,INDEX(femaleQT,AN$22*2+1,$AA104)*1),_xlpm.ULT,IF(Entry!$H104="Boy",INDEX(maleQT,AN$22*2+2,$AA104)*1,INDEX(femaleQT,AN$22*2+2,$AA104)*1),_xlpm.time,_xlpm.timeStr*1,IF(AND(LEN(_xlpm.timeStr)=6,LEN(V104)-LEN(_xlpm.timeStr)=2),IF(_xlpm.time&gt;_xlpm.LLT,"Too Slow",IF(_xlpm.time&lt;_xlpm.ULT,"Too Fast","OK")),IF(_xlpm.timeStr="NT","NT","Invalid Format"))))</f>
        <v/>
      </c>
      <c r="AP104" s="12" t="str" cm="1">
        <f t="array" ref="AP104">IF(OR($AA104=0,W104=""),"",_xlfn.LET(_xlpm.timeStr,SUBSTITUTE(W104,".",""),_xlpm.LLT,IF(Entry!$H104="Boy",INDEX(maleQT,AO$22*2+1,$AA104)*1,INDEX(femaleQT,AO$22*2+1,$AA104)*1),_xlpm.ULT,IF(Entry!$H104="Boy",INDEX(maleQT,AO$22*2+2,$AA104)*1,INDEX(femaleQT,AO$22*2+2,$AA104)*1),_xlpm.time,_xlpm.timeStr*1,IF(AND(LEN(_xlpm.timeStr)=6,LEN(W104)-LEN(_xlpm.timeStr)=2),IF(_xlpm.time&gt;_xlpm.LLT,"Too Slow",IF(_xlpm.time&lt;_xlpm.ULT,"Too Fast","OK")),IF(_xlpm.timeStr="NT","NT","Invalid Format"))))</f>
        <v/>
      </c>
    </row>
    <row r="105" spans="1:42" x14ac:dyDescent="0.55000000000000004">
      <c r="A105" s="22" t="str">
        <f t="shared" si="41"/>
        <v/>
      </c>
      <c r="B105" s="22" t="str">
        <f t="shared" si="46"/>
        <v/>
      </c>
      <c r="C105" s="1"/>
      <c r="D105" s="1"/>
      <c r="E105" s="1"/>
      <c r="F105" s="1"/>
      <c r="G105" s="24"/>
      <c r="H105" s="1"/>
      <c r="I105" s="25"/>
      <c r="J105" s="25"/>
      <c r="K105" s="25"/>
      <c r="L105" s="25"/>
      <c r="M105" s="25"/>
      <c r="N105" s="25"/>
      <c r="O105" s="25"/>
      <c r="P105" s="25"/>
      <c r="Q105" s="25"/>
      <c r="R105" s="25"/>
      <c r="S105" s="25"/>
      <c r="T105" s="25"/>
      <c r="U105" s="25"/>
      <c r="V105" s="25"/>
      <c r="W105" s="25"/>
      <c r="X105" s="12" t="str">
        <f t="shared" si="42"/>
        <v/>
      </c>
      <c r="Y105" s="12" t="str">
        <f t="shared" si="43"/>
        <v/>
      </c>
      <c r="Z105" s="12" t="str">
        <f t="shared" si="44"/>
        <v/>
      </c>
      <c r="AA105" s="12" t="str">
        <f t="shared" si="45"/>
        <v/>
      </c>
      <c r="AB105" s="12" t="str" cm="1">
        <f t="array" ref="AB105">IF(OR($AA105=0,I105=""),"",_xlfn.LET(_xlpm.timeStr,SUBSTITUTE(I105,".",""),_xlpm.LLT,IF(Entry!$H105="Boy",INDEX(maleQT,AA$22*2+1,$AA105)*1,INDEX(femaleQT,AA$22*2+1,$AA105)*1),_xlpm.ULT,IF(Entry!$H105="Boy",INDEX(maleQT,AA$22*2+2,$AA105)*1,INDEX(femaleQT,AA$22*2+2,$AA105)*1),_xlpm.time,_xlpm.timeStr*1,IF(AND(LEN(_xlpm.timeStr)=6,LEN(I105)-LEN(_xlpm.timeStr)=2),IF(_xlpm.time&gt;_xlpm.LLT,"Too Slow",IF(_xlpm.time&lt;_xlpm.ULT,"Too Fast","OK")),IF(_xlpm.timeStr="NT","NT","Invalid Format"))))</f>
        <v/>
      </c>
      <c r="AC105" s="12" t="str" cm="1">
        <f t="array" ref="AC105">IF(OR($AA105=0,J105=""),"",_xlfn.LET(_xlpm.timeStr,SUBSTITUTE(J105,".",""),_xlpm.LLT,IF(Entry!$H105="Boy",INDEX(maleQT,AB$22*2+1,$AA105)*1,INDEX(femaleQT,AB$22*2+1,$AA105)*1),_xlpm.ULT,IF(Entry!$H105="Boy",INDEX(maleQT,AB$22*2+2,$AA105)*1,INDEX(femaleQT,AB$22*2+2,$AA105)*1),_xlpm.time,_xlpm.timeStr*1,IF(AND(LEN(_xlpm.timeStr)=6,LEN(J105)-LEN(_xlpm.timeStr)=2),IF(_xlpm.time&gt;_xlpm.LLT,"Too Slow",IF(_xlpm.time&lt;_xlpm.ULT,"Too Fast","OK")),IF(_xlpm.timeStr="NT","NT","Invalid Format"))))</f>
        <v/>
      </c>
      <c r="AD105" s="12" t="str" cm="1">
        <f t="array" ref="AD105">IF(OR($AA105=0,K105=""),"",_xlfn.LET(_xlpm.timeStr,SUBSTITUTE(K105,".",""),_xlpm.LLT,IF(Entry!$H105="Boy",INDEX(maleQT,AC$22*2+1,$AA105)*1,INDEX(femaleQT,AC$22*2+1,$AA105)*1),_xlpm.ULT,IF(Entry!$H105="Boy",INDEX(maleQT,AC$22*2+2,$AA105)*1,INDEX(femaleQT,AC$22*2+2,$AA105)*1),_xlpm.time,_xlpm.timeStr*1,IF(AND(LEN(_xlpm.timeStr)=6,LEN(K105)-LEN(_xlpm.timeStr)=2),IF(_xlpm.time&gt;_xlpm.LLT,"Too Slow",IF(_xlpm.time&lt;_xlpm.ULT,"Too Fast","OK")),IF(_xlpm.timeStr="NT","NT","Invalid Format"))))</f>
        <v/>
      </c>
      <c r="AE105" s="12" t="str" cm="1">
        <f t="array" ref="AE105">IF(OR($AA105=0,L105=""),"",_xlfn.LET(_xlpm.timeStr,SUBSTITUTE(L105,".",""),_xlpm.LLT,IF(Entry!$H105="Boy",INDEX(maleQT,AD$22*2+1,$AA105)*1,INDEX(femaleQT,AD$22*2+1,$AA105)*1),_xlpm.ULT,IF(Entry!$H105="Boy",INDEX(maleQT,AD$22*2+2,$AA105)*1,INDEX(femaleQT,AD$22*2+2,$AA105)*1),_xlpm.time,_xlpm.timeStr*1,IF(AND(LEN(_xlpm.timeStr)=6,LEN(L105)-LEN(_xlpm.timeStr)=2),IF(_xlpm.time&gt;_xlpm.LLT,"Too Slow",IF(_xlpm.time&lt;_xlpm.ULT,"Too Fast","OK")),IF(_xlpm.timeStr="NT","NT","Invalid Format"))))</f>
        <v/>
      </c>
      <c r="AF105" s="12" t="str" cm="1">
        <f t="array" ref="AF105">IF(OR($AA105=0,M105=""),"",_xlfn.LET(_xlpm.timeStr,SUBSTITUTE(M105,".",""),_xlpm.LLT,IF(Entry!$H105="Boy",INDEX(maleQT,AE$22*2+1,$AA105)*1,INDEX(femaleQT,AE$22*2+1,$AA105)*1),_xlpm.ULT,IF(Entry!$H105="Boy",INDEX(maleQT,AE$22*2+2,$AA105)*1,INDEX(femaleQT,AE$22*2+2,$AA105)*1),_xlpm.time,_xlpm.timeStr*1,IF(AND(LEN(_xlpm.timeStr)=6,LEN(M105)-LEN(_xlpm.timeStr)=2),IF(_xlpm.time&gt;_xlpm.LLT,"Too Slow",IF(_xlpm.time&lt;_xlpm.ULT,"Too Fast","OK")),IF(_xlpm.timeStr="NT","NT","Invalid Format"))))</f>
        <v/>
      </c>
      <c r="AG105" s="12" t="str" cm="1">
        <f t="array" ref="AG105">IF(OR($AA105=0,N105=""),"",_xlfn.LET(_xlpm.timeStr,SUBSTITUTE(N105,".",""),_xlpm.LLT,IF(Entry!$H105="Boy",INDEX(maleQT,AF$22*2+1,$AA105)*1,INDEX(femaleQT,AF$22*2+1,$AA105)*1),_xlpm.ULT,IF(Entry!$H105="Boy",INDEX(maleQT,AF$22*2+2,$AA105)*1,INDEX(femaleQT,AF$22*2+2,$AA105)*1),_xlpm.time,_xlpm.timeStr*1,IF(AND(LEN(_xlpm.timeStr)=6,LEN(N105)-LEN(_xlpm.timeStr)=2),IF(_xlpm.time&gt;_xlpm.LLT,"Too Slow",IF(_xlpm.time&lt;_xlpm.ULT,"Too Fast","OK")),IF(_xlpm.timeStr="NT","NT","Invalid Format"))))</f>
        <v/>
      </c>
      <c r="AH105" s="12" t="str" cm="1">
        <f t="array" ref="AH105">IF(OR($AA105=0,O105=""),"",_xlfn.LET(_xlpm.timeStr,SUBSTITUTE(O105,".",""),_xlpm.LLT,IF(Entry!$H105="Boy",INDEX(maleQT,AG$22*2+1,$AA105)*1,INDEX(femaleQT,AG$22*2+1,$AA105)*1),_xlpm.ULT,IF(Entry!$H105="Boy",INDEX(maleQT,AG$22*2+2,$AA105)*1,INDEX(femaleQT,AG$22*2+2,$AA105)*1),_xlpm.time,_xlpm.timeStr*1,IF(AND(LEN(_xlpm.timeStr)=6,LEN(O105)-LEN(_xlpm.timeStr)=2),IF(_xlpm.time&gt;_xlpm.LLT,"Too Slow",IF(_xlpm.time&lt;_xlpm.ULT,"Too Fast","OK")),IF(_xlpm.timeStr="NT","NT","Invalid Format"))))</f>
        <v/>
      </c>
      <c r="AI105" s="12" t="str" cm="1">
        <f t="array" ref="AI105">IF(OR($AA105=0,P105=""),"",_xlfn.LET(_xlpm.timeStr,SUBSTITUTE(P105,".",""),_xlpm.LLT,IF(Entry!$H105="Boy",INDEX(maleQT,AH$22*2+1,$AA105)*1,INDEX(femaleQT,AH$22*2+1,$AA105)*1),_xlpm.ULT,IF(Entry!$H105="Boy",INDEX(maleQT,AH$22*2+2,$AA105)*1,INDEX(femaleQT,AH$22*2+2,$AA105)*1),_xlpm.time,_xlpm.timeStr*1,IF(AND(LEN(_xlpm.timeStr)=6,LEN(P105)-LEN(_xlpm.timeStr)=2),IF(_xlpm.time&gt;_xlpm.LLT,"Too Slow",IF(_xlpm.time&lt;_xlpm.ULT,"Too Fast","OK")),IF(_xlpm.timeStr="NT","NT","Invalid Format"))))</f>
        <v/>
      </c>
      <c r="AJ105" s="12" t="str" cm="1">
        <f t="array" ref="AJ105">IF(OR($AA105=0,Q105=""),"",_xlfn.LET(_xlpm.timeStr,SUBSTITUTE(Q105,".",""),_xlpm.LLT,IF(Entry!$H105="Boy",INDEX(maleQT,AI$22*2+1,$AA105)*1,INDEX(femaleQT,AI$22*2+1,$AA105)*1),_xlpm.ULT,IF(Entry!$H105="Boy",INDEX(maleQT,AI$22*2+2,$AA105)*1,INDEX(femaleQT,AI$22*2+2,$AA105)*1),_xlpm.time,_xlpm.timeStr*1,IF(AND(LEN(_xlpm.timeStr)=6,LEN(Q105)-LEN(_xlpm.timeStr)=2),IF(_xlpm.time&gt;_xlpm.LLT,"Too Slow",IF(_xlpm.time&lt;_xlpm.ULT,"Too Fast","OK")),IF(_xlpm.timeStr="NT","NT","Invalid Format"))))</f>
        <v/>
      </c>
      <c r="AK105" s="12" t="str" cm="1">
        <f t="array" ref="AK105">IF(OR($AA105=0,R105=""),"",_xlfn.LET(_xlpm.timeStr,SUBSTITUTE(R105,".",""),_xlpm.LLT,IF(Entry!$H105="Boy",INDEX(maleQT,AJ$22*2+1,$AA105)*1,INDEX(femaleQT,AJ$22*2+1,$AA105)*1),_xlpm.ULT,IF(Entry!$H105="Boy",INDEX(maleQT,AJ$22*2+2,$AA105)*1,INDEX(femaleQT,AJ$22*2+2,$AA105)*1),_xlpm.time,_xlpm.timeStr*1,IF(AND(LEN(_xlpm.timeStr)=6,LEN(R105)-LEN(_xlpm.timeStr)=2),IF(_xlpm.time&gt;_xlpm.LLT,"Too Slow",IF(_xlpm.time&lt;_xlpm.ULT,"Too Fast","OK")),IF(_xlpm.timeStr="NT","NT","Invalid Format"))))</f>
        <v/>
      </c>
      <c r="AL105" s="12" t="str" cm="1">
        <f t="array" ref="AL105">IF(OR($AA105=0,S105=""),"",_xlfn.LET(_xlpm.timeStr,SUBSTITUTE(S105,".",""),_xlpm.LLT,IF(Entry!$H105="Boy",INDEX(maleQT,AK$22*2+1,$AA105)*1,INDEX(femaleQT,AK$22*2+1,$AA105)*1),_xlpm.ULT,IF(Entry!$H105="Boy",INDEX(maleQT,AK$22*2+2,$AA105)*1,INDEX(femaleQT,AK$22*2+2,$AA105)*1),_xlpm.time,_xlpm.timeStr*1,IF(AND(LEN(_xlpm.timeStr)=6,LEN(S105)-LEN(_xlpm.timeStr)=2),IF(_xlpm.time&gt;_xlpm.LLT,"Too Slow",IF(_xlpm.time&lt;_xlpm.ULT,"Too Fast","OK")),IF(_xlpm.timeStr="NT","NT","Invalid Format"))))</f>
        <v/>
      </c>
      <c r="AM105" s="12" t="str" cm="1">
        <f t="array" ref="AM105">IF(OR($AA105=0,T105=""),"",_xlfn.LET(_xlpm.timeStr,SUBSTITUTE(T105,".",""),_xlpm.LLT,IF(Entry!$H105="Boy",INDEX(maleQT,AL$22*2+1,$AA105)*1,INDEX(femaleQT,AL$22*2+1,$AA105)*1),_xlpm.ULT,IF(Entry!$H105="Boy",INDEX(maleQT,AL$22*2+2,$AA105)*1,INDEX(femaleQT,AL$22*2+2,$AA105)*1),_xlpm.time,_xlpm.timeStr*1,IF(AND(LEN(_xlpm.timeStr)=6,LEN(T105)-LEN(_xlpm.timeStr)=2),IF(_xlpm.time&gt;_xlpm.LLT,"Too Slow",IF(_xlpm.time&lt;_xlpm.ULT,"Too Fast","OK")),IF(_xlpm.timeStr="NT","NT","Invalid Format"))))</f>
        <v/>
      </c>
      <c r="AN105" s="12" t="str" cm="1">
        <f t="array" ref="AN105">IF(OR($AA105=0,U105=""),"",_xlfn.LET(_xlpm.timeStr,SUBSTITUTE(U105,".",""),_xlpm.LLT,IF(Entry!$H105="Boy",INDEX(maleQT,AM$22*2+1,$AA105)*1,INDEX(femaleQT,AM$22*2+1,$AA105)*1),_xlpm.ULT,IF(Entry!$H105="Boy",INDEX(maleQT,AM$22*2+2,$AA105)*1,INDEX(femaleQT,AM$22*2+2,$AA105)*1),_xlpm.time,_xlpm.timeStr*1,IF(AND(LEN(_xlpm.timeStr)=6,LEN(U105)-LEN(_xlpm.timeStr)=2),IF(_xlpm.time&gt;_xlpm.LLT,"Too Slow",IF(_xlpm.time&lt;_xlpm.ULT,"Too Fast","OK")),IF(_xlpm.timeStr="NT","NT","Invalid Format"))))</f>
        <v/>
      </c>
      <c r="AO105" s="12" t="str" cm="1">
        <f t="array" ref="AO105">IF(OR($AA105=0,V105=""),"",_xlfn.LET(_xlpm.timeStr,SUBSTITUTE(V105,".",""),_xlpm.LLT,IF(Entry!$H105="Boy",INDEX(maleQT,AN$22*2+1,$AA105)*1,INDEX(femaleQT,AN$22*2+1,$AA105)*1),_xlpm.ULT,IF(Entry!$H105="Boy",INDEX(maleQT,AN$22*2+2,$AA105)*1,INDEX(femaleQT,AN$22*2+2,$AA105)*1),_xlpm.time,_xlpm.timeStr*1,IF(AND(LEN(_xlpm.timeStr)=6,LEN(V105)-LEN(_xlpm.timeStr)=2),IF(_xlpm.time&gt;_xlpm.LLT,"Too Slow",IF(_xlpm.time&lt;_xlpm.ULT,"Too Fast","OK")),IF(_xlpm.timeStr="NT","NT","Invalid Format"))))</f>
        <v/>
      </c>
      <c r="AP105" s="12" t="str" cm="1">
        <f t="array" ref="AP105">IF(OR($AA105=0,W105=""),"",_xlfn.LET(_xlpm.timeStr,SUBSTITUTE(W105,".",""),_xlpm.LLT,IF(Entry!$H105="Boy",INDEX(maleQT,AO$22*2+1,$AA105)*1,INDEX(femaleQT,AO$22*2+1,$AA105)*1),_xlpm.ULT,IF(Entry!$H105="Boy",INDEX(maleQT,AO$22*2+2,$AA105)*1,INDEX(femaleQT,AO$22*2+2,$AA105)*1),_xlpm.time,_xlpm.timeStr*1,IF(AND(LEN(_xlpm.timeStr)=6,LEN(W105)-LEN(_xlpm.timeStr)=2),IF(_xlpm.time&gt;_xlpm.LLT,"Too Slow",IF(_xlpm.time&lt;_xlpm.ULT,"Too Fast","OK")),IF(_xlpm.timeStr="NT","NT","Invalid Format"))))</f>
        <v/>
      </c>
    </row>
    <row r="106" spans="1:42" x14ac:dyDescent="0.55000000000000004">
      <c r="A106" s="22" t="str">
        <f t="shared" si="41"/>
        <v/>
      </c>
      <c r="B106" s="22" t="str">
        <f t="shared" si="46"/>
        <v/>
      </c>
      <c r="C106" s="1"/>
      <c r="D106" s="1"/>
      <c r="E106" s="1"/>
      <c r="F106" s="1"/>
      <c r="G106" s="24"/>
      <c r="H106" s="1"/>
      <c r="I106" s="25"/>
      <c r="J106" s="25"/>
      <c r="K106" s="25"/>
      <c r="L106" s="25"/>
      <c r="M106" s="25"/>
      <c r="N106" s="25"/>
      <c r="O106" s="25"/>
      <c r="P106" s="25"/>
      <c r="Q106" s="25"/>
      <c r="R106" s="25"/>
      <c r="S106" s="25"/>
      <c r="T106" s="25"/>
      <c r="U106" s="25"/>
      <c r="V106" s="25"/>
      <c r="W106" s="25"/>
      <c r="X106" s="12" t="str">
        <f t="shared" si="42"/>
        <v/>
      </c>
      <c r="Y106" s="12" t="str">
        <f t="shared" si="43"/>
        <v/>
      </c>
      <c r="Z106" s="12" t="str">
        <f t="shared" si="44"/>
        <v/>
      </c>
      <c r="AA106" s="12" t="str">
        <f t="shared" si="45"/>
        <v/>
      </c>
      <c r="AB106" s="12" t="str" cm="1">
        <f t="array" ref="AB106">IF(OR($AA106=0,I106=""),"",_xlfn.LET(_xlpm.timeStr,SUBSTITUTE(I106,".",""),_xlpm.LLT,IF(Entry!$H106="Boy",INDEX(maleQT,AA$22*2+1,$AA106)*1,INDEX(femaleQT,AA$22*2+1,$AA106)*1),_xlpm.ULT,IF(Entry!$H106="Boy",INDEX(maleQT,AA$22*2+2,$AA106)*1,INDEX(femaleQT,AA$22*2+2,$AA106)*1),_xlpm.time,_xlpm.timeStr*1,IF(AND(LEN(_xlpm.timeStr)=6,LEN(I106)-LEN(_xlpm.timeStr)=2),IF(_xlpm.time&gt;_xlpm.LLT,"Too Slow",IF(_xlpm.time&lt;_xlpm.ULT,"Too Fast","OK")),IF(_xlpm.timeStr="NT","NT","Invalid Format"))))</f>
        <v/>
      </c>
      <c r="AC106" s="12" t="str" cm="1">
        <f t="array" ref="AC106">IF(OR($AA106=0,J106=""),"",_xlfn.LET(_xlpm.timeStr,SUBSTITUTE(J106,".",""),_xlpm.LLT,IF(Entry!$H106="Boy",INDEX(maleQT,AB$22*2+1,$AA106)*1,INDEX(femaleQT,AB$22*2+1,$AA106)*1),_xlpm.ULT,IF(Entry!$H106="Boy",INDEX(maleQT,AB$22*2+2,$AA106)*1,INDEX(femaleQT,AB$22*2+2,$AA106)*1),_xlpm.time,_xlpm.timeStr*1,IF(AND(LEN(_xlpm.timeStr)=6,LEN(J106)-LEN(_xlpm.timeStr)=2),IF(_xlpm.time&gt;_xlpm.LLT,"Too Slow",IF(_xlpm.time&lt;_xlpm.ULT,"Too Fast","OK")),IF(_xlpm.timeStr="NT","NT","Invalid Format"))))</f>
        <v/>
      </c>
      <c r="AD106" s="12" t="str" cm="1">
        <f t="array" ref="AD106">IF(OR($AA106=0,K106=""),"",_xlfn.LET(_xlpm.timeStr,SUBSTITUTE(K106,".",""),_xlpm.LLT,IF(Entry!$H106="Boy",INDEX(maleQT,AC$22*2+1,$AA106)*1,INDEX(femaleQT,AC$22*2+1,$AA106)*1),_xlpm.ULT,IF(Entry!$H106="Boy",INDEX(maleQT,AC$22*2+2,$AA106)*1,INDEX(femaleQT,AC$22*2+2,$AA106)*1),_xlpm.time,_xlpm.timeStr*1,IF(AND(LEN(_xlpm.timeStr)=6,LEN(K106)-LEN(_xlpm.timeStr)=2),IF(_xlpm.time&gt;_xlpm.LLT,"Too Slow",IF(_xlpm.time&lt;_xlpm.ULT,"Too Fast","OK")),IF(_xlpm.timeStr="NT","NT","Invalid Format"))))</f>
        <v/>
      </c>
      <c r="AE106" s="12" t="str" cm="1">
        <f t="array" ref="AE106">IF(OR($AA106=0,L106=""),"",_xlfn.LET(_xlpm.timeStr,SUBSTITUTE(L106,".",""),_xlpm.LLT,IF(Entry!$H106="Boy",INDEX(maleQT,AD$22*2+1,$AA106)*1,INDEX(femaleQT,AD$22*2+1,$AA106)*1),_xlpm.ULT,IF(Entry!$H106="Boy",INDEX(maleQT,AD$22*2+2,$AA106)*1,INDEX(femaleQT,AD$22*2+2,$AA106)*1),_xlpm.time,_xlpm.timeStr*1,IF(AND(LEN(_xlpm.timeStr)=6,LEN(L106)-LEN(_xlpm.timeStr)=2),IF(_xlpm.time&gt;_xlpm.LLT,"Too Slow",IF(_xlpm.time&lt;_xlpm.ULT,"Too Fast","OK")),IF(_xlpm.timeStr="NT","NT","Invalid Format"))))</f>
        <v/>
      </c>
      <c r="AF106" s="12" t="str" cm="1">
        <f t="array" ref="AF106">IF(OR($AA106=0,M106=""),"",_xlfn.LET(_xlpm.timeStr,SUBSTITUTE(M106,".",""),_xlpm.LLT,IF(Entry!$H106="Boy",INDEX(maleQT,AE$22*2+1,$AA106)*1,INDEX(femaleQT,AE$22*2+1,$AA106)*1),_xlpm.ULT,IF(Entry!$H106="Boy",INDEX(maleQT,AE$22*2+2,$AA106)*1,INDEX(femaleQT,AE$22*2+2,$AA106)*1),_xlpm.time,_xlpm.timeStr*1,IF(AND(LEN(_xlpm.timeStr)=6,LEN(M106)-LEN(_xlpm.timeStr)=2),IF(_xlpm.time&gt;_xlpm.LLT,"Too Slow",IF(_xlpm.time&lt;_xlpm.ULT,"Too Fast","OK")),IF(_xlpm.timeStr="NT","NT","Invalid Format"))))</f>
        <v/>
      </c>
      <c r="AG106" s="12" t="str" cm="1">
        <f t="array" ref="AG106">IF(OR($AA106=0,N106=""),"",_xlfn.LET(_xlpm.timeStr,SUBSTITUTE(N106,".",""),_xlpm.LLT,IF(Entry!$H106="Boy",INDEX(maleQT,AF$22*2+1,$AA106)*1,INDEX(femaleQT,AF$22*2+1,$AA106)*1),_xlpm.ULT,IF(Entry!$H106="Boy",INDEX(maleQT,AF$22*2+2,$AA106)*1,INDEX(femaleQT,AF$22*2+2,$AA106)*1),_xlpm.time,_xlpm.timeStr*1,IF(AND(LEN(_xlpm.timeStr)=6,LEN(N106)-LEN(_xlpm.timeStr)=2),IF(_xlpm.time&gt;_xlpm.LLT,"Too Slow",IF(_xlpm.time&lt;_xlpm.ULT,"Too Fast","OK")),IF(_xlpm.timeStr="NT","NT","Invalid Format"))))</f>
        <v/>
      </c>
      <c r="AH106" s="12" t="str" cm="1">
        <f t="array" ref="AH106">IF(OR($AA106=0,O106=""),"",_xlfn.LET(_xlpm.timeStr,SUBSTITUTE(O106,".",""),_xlpm.LLT,IF(Entry!$H106="Boy",INDEX(maleQT,AG$22*2+1,$AA106)*1,INDEX(femaleQT,AG$22*2+1,$AA106)*1),_xlpm.ULT,IF(Entry!$H106="Boy",INDEX(maleQT,AG$22*2+2,$AA106)*1,INDEX(femaleQT,AG$22*2+2,$AA106)*1),_xlpm.time,_xlpm.timeStr*1,IF(AND(LEN(_xlpm.timeStr)=6,LEN(O106)-LEN(_xlpm.timeStr)=2),IF(_xlpm.time&gt;_xlpm.LLT,"Too Slow",IF(_xlpm.time&lt;_xlpm.ULT,"Too Fast","OK")),IF(_xlpm.timeStr="NT","NT","Invalid Format"))))</f>
        <v/>
      </c>
      <c r="AI106" s="12" t="str" cm="1">
        <f t="array" ref="AI106">IF(OR($AA106=0,P106=""),"",_xlfn.LET(_xlpm.timeStr,SUBSTITUTE(P106,".",""),_xlpm.LLT,IF(Entry!$H106="Boy",INDEX(maleQT,AH$22*2+1,$AA106)*1,INDEX(femaleQT,AH$22*2+1,$AA106)*1),_xlpm.ULT,IF(Entry!$H106="Boy",INDEX(maleQT,AH$22*2+2,$AA106)*1,INDEX(femaleQT,AH$22*2+2,$AA106)*1),_xlpm.time,_xlpm.timeStr*1,IF(AND(LEN(_xlpm.timeStr)=6,LEN(P106)-LEN(_xlpm.timeStr)=2),IF(_xlpm.time&gt;_xlpm.LLT,"Too Slow",IF(_xlpm.time&lt;_xlpm.ULT,"Too Fast","OK")),IF(_xlpm.timeStr="NT","NT","Invalid Format"))))</f>
        <v/>
      </c>
      <c r="AJ106" s="12" t="str" cm="1">
        <f t="array" ref="AJ106">IF(OR($AA106=0,Q106=""),"",_xlfn.LET(_xlpm.timeStr,SUBSTITUTE(Q106,".",""),_xlpm.LLT,IF(Entry!$H106="Boy",INDEX(maleQT,AI$22*2+1,$AA106)*1,INDEX(femaleQT,AI$22*2+1,$AA106)*1),_xlpm.ULT,IF(Entry!$H106="Boy",INDEX(maleQT,AI$22*2+2,$AA106)*1,INDEX(femaleQT,AI$22*2+2,$AA106)*1),_xlpm.time,_xlpm.timeStr*1,IF(AND(LEN(_xlpm.timeStr)=6,LEN(Q106)-LEN(_xlpm.timeStr)=2),IF(_xlpm.time&gt;_xlpm.LLT,"Too Slow",IF(_xlpm.time&lt;_xlpm.ULT,"Too Fast","OK")),IF(_xlpm.timeStr="NT","NT","Invalid Format"))))</f>
        <v/>
      </c>
      <c r="AK106" s="12" t="str" cm="1">
        <f t="array" ref="AK106">IF(OR($AA106=0,R106=""),"",_xlfn.LET(_xlpm.timeStr,SUBSTITUTE(R106,".",""),_xlpm.LLT,IF(Entry!$H106="Boy",INDEX(maleQT,AJ$22*2+1,$AA106)*1,INDEX(femaleQT,AJ$22*2+1,$AA106)*1),_xlpm.ULT,IF(Entry!$H106="Boy",INDEX(maleQT,AJ$22*2+2,$AA106)*1,INDEX(femaleQT,AJ$22*2+2,$AA106)*1),_xlpm.time,_xlpm.timeStr*1,IF(AND(LEN(_xlpm.timeStr)=6,LEN(R106)-LEN(_xlpm.timeStr)=2),IF(_xlpm.time&gt;_xlpm.LLT,"Too Slow",IF(_xlpm.time&lt;_xlpm.ULT,"Too Fast","OK")),IF(_xlpm.timeStr="NT","NT","Invalid Format"))))</f>
        <v/>
      </c>
      <c r="AL106" s="12" t="str" cm="1">
        <f t="array" ref="AL106">IF(OR($AA106=0,S106=""),"",_xlfn.LET(_xlpm.timeStr,SUBSTITUTE(S106,".",""),_xlpm.LLT,IF(Entry!$H106="Boy",INDEX(maleQT,AK$22*2+1,$AA106)*1,INDEX(femaleQT,AK$22*2+1,$AA106)*1),_xlpm.ULT,IF(Entry!$H106="Boy",INDEX(maleQT,AK$22*2+2,$AA106)*1,INDEX(femaleQT,AK$22*2+2,$AA106)*1),_xlpm.time,_xlpm.timeStr*1,IF(AND(LEN(_xlpm.timeStr)=6,LEN(S106)-LEN(_xlpm.timeStr)=2),IF(_xlpm.time&gt;_xlpm.LLT,"Too Slow",IF(_xlpm.time&lt;_xlpm.ULT,"Too Fast","OK")),IF(_xlpm.timeStr="NT","NT","Invalid Format"))))</f>
        <v/>
      </c>
      <c r="AM106" s="12" t="str" cm="1">
        <f t="array" ref="AM106">IF(OR($AA106=0,T106=""),"",_xlfn.LET(_xlpm.timeStr,SUBSTITUTE(T106,".",""),_xlpm.LLT,IF(Entry!$H106="Boy",INDEX(maleQT,AL$22*2+1,$AA106)*1,INDEX(femaleQT,AL$22*2+1,$AA106)*1),_xlpm.ULT,IF(Entry!$H106="Boy",INDEX(maleQT,AL$22*2+2,$AA106)*1,INDEX(femaleQT,AL$22*2+2,$AA106)*1),_xlpm.time,_xlpm.timeStr*1,IF(AND(LEN(_xlpm.timeStr)=6,LEN(T106)-LEN(_xlpm.timeStr)=2),IF(_xlpm.time&gt;_xlpm.LLT,"Too Slow",IF(_xlpm.time&lt;_xlpm.ULT,"Too Fast","OK")),IF(_xlpm.timeStr="NT","NT","Invalid Format"))))</f>
        <v/>
      </c>
      <c r="AN106" s="12" t="str" cm="1">
        <f t="array" ref="AN106">IF(OR($AA106=0,U106=""),"",_xlfn.LET(_xlpm.timeStr,SUBSTITUTE(U106,".",""),_xlpm.LLT,IF(Entry!$H106="Boy",INDEX(maleQT,AM$22*2+1,$AA106)*1,INDEX(femaleQT,AM$22*2+1,$AA106)*1),_xlpm.ULT,IF(Entry!$H106="Boy",INDEX(maleQT,AM$22*2+2,$AA106)*1,INDEX(femaleQT,AM$22*2+2,$AA106)*1),_xlpm.time,_xlpm.timeStr*1,IF(AND(LEN(_xlpm.timeStr)=6,LEN(U106)-LEN(_xlpm.timeStr)=2),IF(_xlpm.time&gt;_xlpm.LLT,"Too Slow",IF(_xlpm.time&lt;_xlpm.ULT,"Too Fast","OK")),IF(_xlpm.timeStr="NT","NT","Invalid Format"))))</f>
        <v/>
      </c>
      <c r="AO106" s="12" t="str" cm="1">
        <f t="array" ref="AO106">IF(OR($AA106=0,V106=""),"",_xlfn.LET(_xlpm.timeStr,SUBSTITUTE(V106,".",""),_xlpm.LLT,IF(Entry!$H106="Boy",INDEX(maleQT,AN$22*2+1,$AA106)*1,INDEX(femaleQT,AN$22*2+1,$AA106)*1),_xlpm.ULT,IF(Entry!$H106="Boy",INDEX(maleQT,AN$22*2+2,$AA106)*1,INDEX(femaleQT,AN$22*2+2,$AA106)*1),_xlpm.time,_xlpm.timeStr*1,IF(AND(LEN(_xlpm.timeStr)=6,LEN(V106)-LEN(_xlpm.timeStr)=2),IF(_xlpm.time&gt;_xlpm.LLT,"Too Slow",IF(_xlpm.time&lt;_xlpm.ULT,"Too Fast","OK")),IF(_xlpm.timeStr="NT","NT","Invalid Format"))))</f>
        <v/>
      </c>
      <c r="AP106" s="12" t="str" cm="1">
        <f t="array" ref="AP106">IF(OR($AA106=0,W106=""),"",_xlfn.LET(_xlpm.timeStr,SUBSTITUTE(W106,".",""),_xlpm.LLT,IF(Entry!$H106="Boy",INDEX(maleQT,AO$22*2+1,$AA106)*1,INDEX(femaleQT,AO$22*2+1,$AA106)*1),_xlpm.ULT,IF(Entry!$H106="Boy",INDEX(maleQT,AO$22*2+2,$AA106)*1,INDEX(femaleQT,AO$22*2+2,$AA106)*1),_xlpm.time,_xlpm.timeStr*1,IF(AND(LEN(_xlpm.timeStr)=6,LEN(W106)-LEN(_xlpm.timeStr)=2),IF(_xlpm.time&gt;_xlpm.LLT,"Too Slow",IF(_xlpm.time&lt;_xlpm.ULT,"Too Fast","OK")),IF(_xlpm.timeStr="NT","NT","Invalid Format"))))</f>
        <v/>
      </c>
    </row>
    <row r="107" spans="1:42" x14ac:dyDescent="0.55000000000000004">
      <c r="A107" s="22" t="str">
        <f t="shared" si="41"/>
        <v/>
      </c>
      <c r="B107" s="22" t="str">
        <f t="shared" si="46"/>
        <v/>
      </c>
      <c r="C107" s="1"/>
      <c r="D107" s="1"/>
      <c r="E107" s="1"/>
      <c r="F107" s="1"/>
      <c r="G107" s="24"/>
      <c r="H107" s="1"/>
      <c r="I107" s="25"/>
      <c r="J107" s="25"/>
      <c r="K107" s="25"/>
      <c r="L107" s="25"/>
      <c r="M107" s="25"/>
      <c r="N107" s="25"/>
      <c r="O107" s="25"/>
      <c r="P107" s="25"/>
      <c r="Q107" s="25"/>
      <c r="R107" s="25"/>
      <c r="S107" s="25"/>
      <c r="T107" s="25"/>
      <c r="U107" s="25"/>
      <c r="V107" s="25"/>
      <c r="W107" s="25"/>
      <c r="X107" s="12" t="str">
        <f t="shared" si="42"/>
        <v/>
      </c>
      <c r="Y107" s="12" t="str">
        <f t="shared" si="43"/>
        <v/>
      </c>
      <c r="Z107" s="12" t="str">
        <f t="shared" si="44"/>
        <v/>
      </c>
      <c r="AA107" s="12" t="str">
        <f t="shared" si="45"/>
        <v/>
      </c>
      <c r="AB107" s="12" t="str" cm="1">
        <f t="array" ref="AB107">IF(OR($AA107=0,I107=""),"",_xlfn.LET(_xlpm.timeStr,SUBSTITUTE(I107,".",""),_xlpm.LLT,IF(Entry!$H107="Boy",INDEX(maleQT,AA$22*2+1,$AA107)*1,INDEX(femaleQT,AA$22*2+1,$AA107)*1),_xlpm.ULT,IF(Entry!$H107="Boy",INDEX(maleQT,AA$22*2+2,$AA107)*1,INDEX(femaleQT,AA$22*2+2,$AA107)*1),_xlpm.time,_xlpm.timeStr*1,IF(AND(LEN(_xlpm.timeStr)=6,LEN(I107)-LEN(_xlpm.timeStr)=2),IF(_xlpm.time&gt;_xlpm.LLT,"Too Slow",IF(_xlpm.time&lt;_xlpm.ULT,"Too Fast","OK")),IF(_xlpm.timeStr="NT","NT","Invalid Format"))))</f>
        <v/>
      </c>
      <c r="AC107" s="12" t="str" cm="1">
        <f t="array" ref="AC107">IF(OR($AA107=0,J107=""),"",_xlfn.LET(_xlpm.timeStr,SUBSTITUTE(J107,".",""),_xlpm.LLT,IF(Entry!$H107="Boy",INDEX(maleQT,AB$22*2+1,$AA107)*1,INDEX(femaleQT,AB$22*2+1,$AA107)*1),_xlpm.ULT,IF(Entry!$H107="Boy",INDEX(maleQT,AB$22*2+2,$AA107)*1,INDEX(femaleQT,AB$22*2+2,$AA107)*1),_xlpm.time,_xlpm.timeStr*1,IF(AND(LEN(_xlpm.timeStr)=6,LEN(J107)-LEN(_xlpm.timeStr)=2),IF(_xlpm.time&gt;_xlpm.LLT,"Too Slow",IF(_xlpm.time&lt;_xlpm.ULT,"Too Fast","OK")),IF(_xlpm.timeStr="NT","NT","Invalid Format"))))</f>
        <v/>
      </c>
      <c r="AD107" s="12" t="str" cm="1">
        <f t="array" ref="AD107">IF(OR($AA107=0,K107=""),"",_xlfn.LET(_xlpm.timeStr,SUBSTITUTE(K107,".",""),_xlpm.LLT,IF(Entry!$H107="Boy",INDEX(maleQT,AC$22*2+1,$AA107)*1,INDEX(femaleQT,AC$22*2+1,$AA107)*1),_xlpm.ULT,IF(Entry!$H107="Boy",INDEX(maleQT,AC$22*2+2,$AA107)*1,INDEX(femaleQT,AC$22*2+2,$AA107)*1),_xlpm.time,_xlpm.timeStr*1,IF(AND(LEN(_xlpm.timeStr)=6,LEN(K107)-LEN(_xlpm.timeStr)=2),IF(_xlpm.time&gt;_xlpm.LLT,"Too Slow",IF(_xlpm.time&lt;_xlpm.ULT,"Too Fast","OK")),IF(_xlpm.timeStr="NT","NT","Invalid Format"))))</f>
        <v/>
      </c>
      <c r="AE107" s="12" t="str" cm="1">
        <f t="array" ref="AE107">IF(OR($AA107=0,L107=""),"",_xlfn.LET(_xlpm.timeStr,SUBSTITUTE(L107,".",""),_xlpm.LLT,IF(Entry!$H107="Boy",INDEX(maleQT,AD$22*2+1,$AA107)*1,INDEX(femaleQT,AD$22*2+1,$AA107)*1),_xlpm.ULT,IF(Entry!$H107="Boy",INDEX(maleQT,AD$22*2+2,$AA107)*1,INDEX(femaleQT,AD$22*2+2,$AA107)*1),_xlpm.time,_xlpm.timeStr*1,IF(AND(LEN(_xlpm.timeStr)=6,LEN(L107)-LEN(_xlpm.timeStr)=2),IF(_xlpm.time&gt;_xlpm.LLT,"Too Slow",IF(_xlpm.time&lt;_xlpm.ULT,"Too Fast","OK")),IF(_xlpm.timeStr="NT","NT","Invalid Format"))))</f>
        <v/>
      </c>
      <c r="AF107" s="12" t="str" cm="1">
        <f t="array" ref="AF107">IF(OR($AA107=0,M107=""),"",_xlfn.LET(_xlpm.timeStr,SUBSTITUTE(M107,".",""),_xlpm.LLT,IF(Entry!$H107="Boy",INDEX(maleQT,AE$22*2+1,$AA107)*1,INDEX(femaleQT,AE$22*2+1,$AA107)*1),_xlpm.ULT,IF(Entry!$H107="Boy",INDEX(maleQT,AE$22*2+2,$AA107)*1,INDEX(femaleQT,AE$22*2+2,$AA107)*1),_xlpm.time,_xlpm.timeStr*1,IF(AND(LEN(_xlpm.timeStr)=6,LEN(M107)-LEN(_xlpm.timeStr)=2),IF(_xlpm.time&gt;_xlpm.LLT,"Too Slow",IF(_xlpm.time&lt;_xlpm.ULT,"Too Fast","OK")),IF(_xlpm.timeStr="NT","NT","Invalid Format"))))</f>
        <v/>
      </c>
      <c r="AG107" s="12" t="str" cm="1">
        <f t="array" ref="AG107">IF(OR($AA107=0,N107=""),"",_xlfn.LET(_xlpm.timeStr,SUBSTITUTE(N107,".",""),_xlpm.LLT,IF(Entry!$H107="Boy",INDEX(maleQT,AF$22*2+1,$AA107)*1,INDEX(femaleQT,AF$22*2+1,$AA107)*1),_xlpm.ULT,IF(Entry!$H107="Boy",INDEX(maleQT,AF$22*2+2,$AA107)*1,INDEX(femaleQT,AF$22*2+2,$AA107)*1),_xlpm.time,_xlpm.timeStr*1,IF(AND(LEN(_xlpm.timeStr)=6,LEN(N107)-LEN(_xlpm.timeStr)=2),IF(_xlpm.time&gt;_xlpm.LLT,"Too Slow",IF(_xlpm.time&lt;_xlpm.ULT,"Too Fast","OK")),IF(_xlpm.timeStr="NT","NT","Invalid Format"))))</f>
        <v/>
      </c>
      <c r="AH107" s="12" t="str" cm="1">
        <f t="array" ref="AH107">IF(OR($AA107=0,O107=""),"",_xlfn.LET(_xlpm.timeStr,SUBSTITUTE(O107,".",""),_xlpm.LLT,IF(Entry!$H107="Boy",INDEX(maleQT,AG$22*2+1,$AA107)*1,INDEX(femaleQT,AG$22*2+1,$AA107)*1),_xlpm.ULT,IF(Entry!$H107="Boy",INDEX(maleQT,AG$22*2+2,$AA107)*1,INDEX(femaleQT,AG$22*2+2,$AA107)*1),_xlpm.time,_xlpm.timeStr*1,IF(AND(LEN(_xlpm.timeStr)=6,LEN(O107)-LEN(_xlpm.timeStr)=2),IF(_xlpm.time&gt;_xlpm.LLT,"Too Slow",IF(_xlpm.time&lt;_xlpm.ULT,"Too Fast","OK")),IF(_xlpm.timeStr="NT","NT","Invalid Format"))))</f>
        <v/>
      </c>
      <c r="AI107" s="12" t="str" cm="1">
        <f t="array" ref="AI107">IF(OR($AA107=0,P107=""),"",_xlfn.LET(_xlpm.timeStr,SUBSTITUTE(P107,".",""),_xlpm.LLT,IF(Entry!$H107="Boy",INDEX(maleQT,AH$22*2+1,$AA107)*1,INDEX(femaleQT,AH$22*2+1,$AA107)*1),_xlpm.ULT,IF(Entry!$H107="Boy",INDEX(maleQT,AH$22*2+2,$AA107)*1,INDEX(femaleQT,AH$22*2+2,$AA107)*1),_xlpm.time,_xlpm.timeStr*1,IF(AND(LEN(_xlpm.timeStr)=6,LEN(P107)-LEN(_xlpm.timeStr)=2),IF(_xlpm.time&gt;_xlpm.LLT,"Too Slow",IF(_xlpm.time&lt;_xlpm.ULT,"Too Fast","OK")),IF(_xlpm.timeStr="NT","NT","Invalid Format"))))</f>
        <v/>
      </c>
      <c r="AJ107" s="12" t="str" cm="1">
        <f t="array" ref="AJ107">IF(OR($AA107=0,Q107=""),"",_xlfn.LET(_xlpm.timeStr,SUBSTITUTE(Q107,".",""),_xlpm.LLT,IF(Entry!$H107="Boy",INDEX(maleQT,AI$22*2+1,$AA107)*1,INDEX(femaleQT,AI$22*2+1,$AA107)*1),_xlpm.ULT,IF(Entry!$H107="Boy",INDEX(maleQT,AI$22*2+2,$AA107)*1,INDEX(femaleQT,AI$22*2+2,$AA107)*1),_xlpm.time,_xlpm.timeStr*1,IF(AND(LEN(_xlpm.timeStr)=6,LEN(Q107)-LEN(_xlpm.timeStr)=2),IF(_xlpm.time&gt;_xlpm.LLT,"Too Slow",IF(_xlpm.time&lt;_xlpm.ULT,"Too Fast","OK")),IF(_xlpm.timeStr="NT","NT","Invalid Format"))))</f>
        <v/>
      </c>
      <c r="AK107" s="12" t="str" cm="1">
        <f t="array" ref="AK107">IF(OR($AA107=0,R107=""),"",_xlfn.LET(_xlpm.timeStr,SUBSTITUTE(R107,".",""),_xlpm.LLT,IF(Entry!$H107="Boy",INDEX(maleQT,AJ$22*2+1,$AA107)*1,INDEX(femaleQT,AJ$22*2+1,$AA107)*1),_xlpm.ULT,IF(Entry!$H107="Boy",INDEX(maleQT,AJ$22*2+2,$AA107)*1,INDEX(femaleQT,AJ$22*2+2,$AA107)*1),_xlpm.time,_xlpm.timeStr*1,IF(AND(LEN(_xlpm.timeStr)=6,LEN(R107)-LEN(_xlpm.timeStr)=2),IF(_xlpm.time&gt;_xlpm.LLT,"Too Slow",IF(_xlpm.time&lt;_xlpm.ULT,"Too Fast","OK")),IF(_xlpm.timeStr="NT","NT","Invalid Format"))))</f>
        <v/>
      </c>
      <c r="AL107" s="12" t="str" cm="1">
        <f t="array" ref="AL107">IF(OR($AA107=0,S107=""),"",_xlfn.LET(_xlpm.timeStr,SUBSTITUTE(S107,".",""),_xlpm.LLT,IF(Entry!$H107="Boy",INDEX(maleQT,AK$22*2+1,$AA107)*1,INDEX(femaleQT,AK$22*2+1,$AA107)*1),_xlpm.ULT,IF(Entry!$H107="Boy",INDEX(maleQT,AK$22*2+2,$AA107)*1,INDEX(femaleQT,AK$22*2+2,$AA107)*1),_xlpm.time,_xlpm.timeStr*1,IF(AND(LEN(_xlpm.timeStr)=6,LEN(S107)-LEN(_xlpm.timeStr)=2),IF(_xlpm.time&gt;_xlpm.LLT,"Too Slow",IF(_xlpm.time&lt;_xlpm.ULT,"Too Fast","OK")),IF(_xlpm.timeStr="NT","NT","Invalid Format"))))</f>
        <v/>
      </c>
      <c r="AM107" s="12" t="str" cm="1">
        <f t="array" ref="AM107">IF(OR($AA107=0,T107=""),"",_xlfn.LET(_xlpm.timeStr,SUBSTITUTE(T107,".",""),_xlpm.LLT,IF(Entry!$H107="Boy",INDEX(maleQT,AL$22*2+1,$AA107)*1,INDEX(femaleQT,AL$22*2+1,$AA107)*1),_xlpm.ULT,IF(Entry!$H107="Boy",INDEX(maleQT,AL$22*2+2,$AA107)*1,INDEX(femaleQT,AL$22*2+2,$AA107)*1),_xlpm.time,_xlpm.timeStr*1,IF(AND(LEN(_xlpm.timeStr)=6,LEN(T107)-LEN(_xlpm.timeStr)=2),IF(_xlpm.time&gt;_xlpm.LLT,"Too Slow",IF(_xlpm.time&lt;_xlpm.ULT,"Too Fast","OK")),IF(_xlpm.timeStr="NT","NT","Invalid Format"))))</f>
        <v/>
      </c>
      <c r="AN107" s="12" t="str" cm="1">
        <f t="array" ref="AN107">IF(OR($AA107=0,U107=""),"",_xlfn.LET(_xlpm.timeStr,SUBSTITUTE(U107,".",""),_xlpm.LLT,IF(Entry!$H107="Boy",INDEX(maleQT,AM$22*2+1,$AA107)*1,INDEX(femaleQT,AM$22*2+1,$AA107)*1),_xlpm.ULT,IF(Entry!$H107="Boy",INDEX(maleQT,AM$22*2+2,$AA107)*1,INDEX(femaleQT,AM$22*2+2,$AA107)*1),_xlpm.time,_xlpm.timeStr*1,IF(AND(LEN(_xlpm.timeStr)=6,LEN(U107)-LEN(_xlpm.timeStr)=2),IF(_xlpm.time&gt;_xlpm.LLT,"Too Slow",IF(_xlpm.time&lt;_xlpm.ULT,"Too Fast","OK")),IF(_xlpm.timeStr="NT","NT","Invalid Format"))))</f>
        <v/>
      </c>
      <c r="AO107" s="12" t="str" cm="1">
        <f t="array" ref="AO107">IF(OR($AA107=0,V107=""),"",_xlfn.LET(_xlpm.timeStr,SUBSTITUTE(V107,".",""),_xlpm.LLT,IF(Entry!$H107="Boy",INDEX(maleQT,AN$22*2+1,$AA107)*1,INDEX(femaleQT,AN$22*2+1,$AA107)*1),_xlpm.ULT,IF(Entry!$H107="Boy",INDEX(maleQT,AN$22*2+2,$AA107)*1,INDEX(femaleQT,AN$22*2+2,$AA107)*1),_xlpm.time,_xlpm.timeStr*1,IF(AND(LEN(_xlpm.timeStr)=6,LEN(V107)-LEN(_xlpm.timeStr)=2),IF(_xlpm.time&gt;_xlpm.LLT,"Too Slow",IF(_xlpm.time&lt;_xlpm.ULT,"Too Fast","OK")),IF(_xlpm.timeStr="NT","NT","Invalid Format"))))</f>
        <v/>
      </c>
      <c r="AP107" s="12" t="str" cm="1">
        <f t="array" ref="AP107">IF(OR($AA107=0,W107=""),"",_xlfn.LET(_xlpm.timeStr,SUBSTITUTE(W107,".",""),_xlpm.LLT,IF(Entry!$H107="Boy",INDEX(maleQT,AO$22*2+1,$AA107)*1,INDEX(femaleQT,AO$22*2+1,$AA107)*1),_xlpm.ULT,IF(Entry!$H107="Boy",INDEX(maleQT,AO$22*2+2,$AA107)*1,INDEX(femaleQT,AO$22*2+2,$AA107)*1),_xlpm.time,_xlpm.timeStr*1,IF(AND(LEN(_xlpm.timeStr)=6,LEN(W107)-LEN(_xlpm.timeStr)=2),IF(_xlpm.time&gt;_xlpm.LLT,"Too Slow",IF(_xlpm.time&lt;_xlpm.ULT,"Too Fast","OK")),IF(_xlpm.timeStr="NT","NT","Invalid Format"))))</f>
        <v/>
      </c>
    </row>
    <row r="108" spans="1:42" x14ac:dyDescent="0.55000000000000004">
      <c r="A108" s="22" t="str">
        <f t="shared" si="41"/>
        <v/>
      </c>
      <c r="B108" s="22" t="str">
        <f t="shared" si="46"/>
        <v/>
      </c>
      <c r="C108" s="1"/>
      <c r="D108" s="1"/>
      <c r="E108" s="1"/>
      <c r="F108" s="1"/>
      <c r="G108" s="24"/>
      <c r="H108" s="1"/>
      <c r="I108" s="25"/>
      <c r="J108" s="25"/>
      <c r="K108" s="25"/>
      <c r="L108" s="25"/>
      <c r="M108" s="25"/>
      <c r="N108" s="25"/>
      <c r="O108" s="25"/>
      <c r="P108" s="25"/>
      <c r="Q108" s="25"/>
      <c r="R108" s="25"/>
      <c r="S108" s="25"/>
      <c r="T108" s="25"/>
      <c r="U108" s="25"/>
      <c r="V108" s="25"/>
      <c r="W108" s="25"/>
      <c r="X108" s="12" t="str">
        <f t="shared" si="42"/>
        <v/>
      </c>
      <c r="Y108" s="12" t="str">
        <f t="shared" si="43"/>
        <v/>
      </c>
      <c r="Z108" s="12" t="str">
        <f t="shared" si="44"/>
        <v/>
      </c>
      <c r="AA108" s="12" t="str">
        <f t="shared" si="45"/>
        <v/>
      </c>
      <c r="AB108" s="12" t="str" cm="1">
        <f t="array" ref="AB108">IF(OR($AA108=0,I108=""),"",_xlfn.LET(_xlpm.timeStr,SUBSTITUTE(I108,".",""),_xlpm.LLT,IF(Entry!$H108="Boy",INDEX(maleQT,AA$22*2+1,$AA108)*1,INDEX(femaleQT,AA$22*2+1,$AA108)*1),_xlpm.ULT,IF(Entry!$H108="Boy",INDEX(maleQT,AA$22*2+2,$AA108)*1,INDEX(femaleQT,AA$22*2+2,$AA108)*1),_xlpm.time,_xlpm.timeStr*1,IF(AND(LEN(_xlpm.timeStr)=6,LEN(I108)-LEN(_xlpm.timeStr)=2),IF(_xlpm.time&gt;_xlpm.LLT,"Too Slow",IF(_xlpm.time&lt;_xlpm.ULT,"Too Fast","OK")),IF(_xlpm.timeStr="NT","NT","Invalid Format"))))</f>
        <v/>
      </c>
      <c r="AC108" s="12" t="str" cm="1">
        <f t="array" ref="AC108">IF(OR($AA108=0,J108=""),"",_xlfn.LET(_xlpm.timeStr,SUBSTITUTE(J108,".",""),_xlpm.LLT,IF(Entry!$H108="Boy",INDEX(maleQT,AB$22*2+1,$AA108)*1,INDEX(femaleQT,AB$22*2+1,$AA108)*1),_xlpm.ULT,IF(Entry!$H108="Boy",INDEX(maleQT,AB$22*2+2,$AA108)*1,INDEX(femaleQT,AB$22*2+2,$AA108)*1),_xlpm.time,_xlpm.timeStr*1,IF(AND(LEN(_xlpm.timeStr)=6,LEN(J108)-LEN(_xlpm.timeStr)=2),IF(_xlpm.time&gt;_xlpm.LLT,"Too Slow",IF(_xlpm.time&lt;_xlpm.ULT,"Too Fast","OK")),IF(_xlpm.timeStr="NT","NT","Invalid Format"))))</f>
        <v/>
      </c>
      <c r="AD108" s="12" t="str" cm="1">
        <f t="array" ref="AD108">IF(OR($AA108=0,K108=""),"",_xlfn.LET(_xlpm.timeStr,SUBSTITUTE(K108,".",""),_xlpm.LLT,IF(Entry!$H108="Boy",INDEX(maleQT,AC$22*2+1,$AA108)*1,INDEX(femaleQT,AC$22*2+1,$AA108)*1),_xlpm.ULT,IF(Entry!$H108="Boy",INDEX(maleQT,AC$22*2+2,$AA108)*1,INDEX(femaleQT,AC$22*2+2,$AA108)*1),_xlpm.time,_xlpm.timeStr*1,IF(AND(LEN(_xlpm.timeStr)=6,LEN(K108)-LEN(_xlpm.timeStr)=2),IF(_xlpm.time&gt;_xlpm.LLT,"Too Slow",IF(_xlpm.time&lt;_xlpm.ULT,"Too Fast","OK")),IF(_xlpm.timeStr="NT","NT","Invalid Format"))))</f>
        <v/>
      </c>
      <c r="AE108" s="12" t="str" cm="1">
        <f t="array" ref="AE108">IF(OR($AA108=0,L108=""),"",_xlfn.LET(_xlpm.timeStr,SUBSTITUTE(L108,".",""),_xlpm.LLT,IF(Entry!$H108="Boy",INDEX(maleQT,AD$22*2+1,$AA108)*1,INDEX(femaleQT,AD$22*2+1,$AA108)*1),_xlpm.ULT,IF(Entry!$H108="Boy",INDEX(maleQT,AD$22*2+2,$AA108)*1,INDEX(femaleQT,AD$22*2+2,$AA108)*1),_xlpm.time,_xlpm.timeStr*1,IF(AND(LEN(_xlpm.timeStr)=6,LEN(L108)-LEN(_xlpm.timeStr)=2),IF(_xlpm.time&gt;_xlpm.LLT,"Too Slow",IF(_xlpm.time&lt;_xlpm.ULT,"Too Fast","OK")),IF(_xlpm.timeStr="NT","NT","Invalid Format"))))</f>
        <v/>
      </c>
      <c r="AF108" s="12" t="str" cm="1">
        <f t="array" ref="AF108">IF(OR($AA108=0,M108=""),"",_xlfn.LET(_xlpm.timeStr,SUBSTITUTE(M108,".",""),_xlpm.LLT,IF(Entry!$H108="Boy",INDEX(maleQT,AE$22*2+1,$AA108)*1,INDEX(femaleQT,AE$22*2+1,$AA108)*1),_xlpm.ULT,IF(Entry!$H108="Boy",INDEX(maleQT,AE$22*2+2,$AA108)*1,INDEX(femaleQT,AE$22*2+2,$AA108)*1),_xlpm.time,_xlpm.timeStr*1,IF(AND(LEN(_xlpm.timeStr)=6,LEN(M108)-LEN(_xlpm.timeStr)=2),IF(_xlpm.time&gt;_xlpm.LLT,"Too Slow",IF(_xlpm.time&lt;_xlpm.ULT,"Too Fast","OK")),IF(_xlpm.timeStr="NT","NT","Invalid Format"))))</f>
        <v/>
      </c>
      <c r="AG108" s="12" t="str" cm="1">
        <f t="array" ref="AG108">IF(OR($AA108=0,N108=""),"",_xlfn.LET(_xlpm.timeStr,SUBSTITUTE(N108,".",""),_xlpm.LLT,IF(Entry!$H108="Boy",INDEX(maleQT,AF$22*2+1,$AA108)*1,INDEX(femaleQT,AF$22*2+1,$AA108)*1),_xlpm.ULT,IF(Entry!$H108="Boy",INDEX(maleQT,AF$22*2+2,$AA108)*1,INDEX(femaleQT,AF$22*2+2,$AA108)*1),_xlpm.time,_xlpm.timeStr*1,IF(AND(LEN(_xlpm.timeStr)=6,LEN(N108)-LEN(_xlpm.timeStr)=2),IF(_xlpm.time&gt;_xlpm.LLT,"Too Slow",IF(_xlpm.time&lt;_xlpm.ULT,"Too Fast","OK")),IF(_xlpm.timeStr="NT","NT","Invalid Format"))))</f>
        <v/>
      </c>
      <c r="AH108" s="12" t="str" cm="1">
        <f t="array" ref="AH108">IF(OR($AA108=0,O108=""),"",_xlfn.LET(_xlpm.timeStr,SUBSTITUTE(O108,".",""),_xlpm.LLT,IF(Entry!$H108="Boy",INDEX(maleQT,AG$22*2+1,$AA108)*1,INDEX(femaleQT,AG$22*2+1,$AA108)*1),_xlpm.ULT,IF(Entry!$H108="Boy",INDEX(maleQT,AG$22*2+2,$AA108)*1,INDEX(femaleQT,AG$22*2+2,$AA108)*1),_xlpm.time,_xlpm.timeStr*1,IF(AND(LEN(_xlpm.timeStr)=6,LEN(O108)-LEN(_xlpm.timeStr)=2),IF(_xlpm.time&gt;_xlpm.LLT,"Too Slow",IF(_xlpm.time&lt;_xlpm.ULT,"Too Fast","OK")),IF(_xlpm.timeStr="NT","NT","Invalid Format"))))</f>
        <v/>
      </c>
      <c r="AI108" s="12" t="str" cm="1">
        <f t="array" ref="AI108">IF(OR($AA108=0,P108=""),"",_xlfn.LET(_xlpm.timeStr,SUBSTITUTE(P108,".",""),_xlpm.LLT,IF(Entry!$H108="Boy",INDEX(maleQT,AH$22*2+1,$AA108)*1,INDEX(femaleQT,AH$22*2+1,$AA108)*1),_xlpm.ULT,IF(Entry!$H108="Boy",INDEX(maleQT,AH$22*2+2,$AA108)*1,INDEX(femaleQT,AH$22*2+2,$AA108)*1),_xlpm.time,_xlpm.timeStr*1,IF(AND(LEN(_xlpm.timeStr)=6,LEN(P108)-LEN(_xlpm.timeStr)=2),IF(_xlpm.time&gt;_xlpm.LLT,"Too Slow",IF(_xlpm.time&lt;_xlpm.ULT,"Too Fast","OK")),IF(_xlpm.timeStr="NT","NT","Invalid Format"))))</f>
        <v/>
      </c>
      <c r="AJ108" s="12" t="str" cm="1">
        <f t="array" ref="AJ108">IF(OR($AA108=0,Q108=""),"",_xlfn.LET(_xlpm.timeStr,SUBSTITUTE(Q108,".",""),_xlpm.LLT,IF(Entry!$H108="Boy",INDEX(maleQT,AI$22*2+1,$AA108)*1,INDEX(femaleQT,AI$22*2+1,$AA108)*1),_xlpm.ULT,IF(Entry!$H108="Boy",INDEX(maleQT,AI$22*2+2,$AA108)*1,INDEX(femaleQT,AI$22*2+2,$AA108)*1),_xlpm.time,_xlpm.timeStr*1,IF(AND(LEN(_xlpm.timeStr)=6,LEN(Q108)-LEN(_xlpm.timeStr)=2),IF(_xlpm.time&gt;_xlpm.LLT,"Too Slow",IF(_xlpm.time&lt;_xlpm.ULT,"Too Fast","OK")),IF(_xlpm.timeStr="NT","NT","Invalid Format"))))</f>
        <v/>
      </c>
      <c r="AK108" s="12" t="str" cm="1">
        <f t="array" ref="AK108">IF(OR($AA108=0,R108=""),"",_xlfn.LET(_xlpm.timeStr,SUBSTITUTE(R108,".",""),_xlpm.LLT,IF(Entry!$H108="Boy",INDEX(maleQT,AJ$22*2+1,$AA108)*1,INDEX(femaleQT,AJ$22*2+1,$AA108)*1),_xlpm.ULT,IF(Entry!$H108="Boy",INDEX(maleQT,AJ$22*2+2,$AA108)*1,INDEX(femaleQT,AJ$22*2+2,$AA108)*1),_xlpm.time,_xlpm.timeStr*1,IF(AND(LEN(_xlpm.timeStr)=6,LEN(R108)-LEN(_xlpm.timeStr)=2),IF(_xlpm.time&gt;_xlpm.LLT,"Too Slow",IF(_xlpm.time&lt;_xlpm.ULT,"Too Fast","OK")),IF(_xlpm.timeStr="NT","NT","Invalid Format"))))</f>
        <v/>
      </c>
      <c r="AL108" s="12" t="str" cm="1">
        <f t="array" ref="AL108">IF(OR($AA108=0,S108=""),"",_xlfn.LET(_xlpm.timeStr,SUBSTITUTE(S108,".",""),_xlpm.LLT,IF(Entry!$H108="Boy",INDEX(maleQT,AK$22*2+1,$AA108)*1,INDEX(femaleQT,AK$22*2+1,$AA108)*1),_xlpm.ULT,IF(Entry!$H108="Boy",INDEX(maleQT,AK$22*2+2,$AA108)*1,INDEX(femaleQT,AK$22*2+2,$AA108)*1),_xlpm.time,_xlpm.timeStr*1,IF(AND(LEN(_xlpm.timeStr)=6,LEN(S108)-LEN(_xlpm.timeStr)=2),IF(_xlpm.time&gt;_xlpm.LLT,"Too Slow",IF(_xlpm.time&lt;_xlpm.ULT,"Too Fast","OK")),IF(_xlpm.timeStr="NT","NT","Invalid Format"))))</f>
        <v/>
      </c>
      <c r="AM108" s="12" t="str" cm="1">
        <f t="array" ref="AM108">IF(OR($AA108=0,T108=""),"",_xlfn.LET(_xlpm.timeStr,SUBSTITUTE(T108,".",""),_xlpm.LLT,IF(Entry!$H108="Boy",INDEX(maleQT,AL$22*2+1,$AA108)*1,INDEX(femaleQT,AL$22*2+1,$AA108)*1),_xlpm.ULT,IF(Entry!$H108="Boy",INDEX(maleQT,AL$22*2+2,$AA108)*1,INDEX(femaleQT,AL$22*2+2,$AA108)*1),_xlpm.time,_xlpm.timeStr*1,IF(AND(LEN(_xlpm.timeStr)=6,LEN(T108)-LEN(_xlpm.timeStr)=2),IF(_xlpm.time&gt;_xlpm.LLT,"Too Slow",IF(_xlpm.time&lt;_xlpm.ULT,"Too Fast","OK")),IF(_xlpm.timeStr="NT","NT","Invalid Format"))))</f>
        <v/>
      </c>
      <c r="AN108" s="12" t="str" cm="1">
        <f t="array" ref="AN108">IF(OR($AA108=0,U108=""),"",_xlfn.LET(_xlpm.timeStr,SUBSTITUTE(U108,".",""),_xlpm.LLT,IF(Entry!$H108="Boy",INDEX(maleQT,AM$22*2+1,$AA108)*1,INDEX(femaleQT,AM$22*2+1,$AA108)*1),_xlpm.ULT,IF(Entry!$H108="Boy",INDEX(maleQT,AM$22*2+2,$AA108)*1,INDEX(femaleQT,AM$22*2+2,$AA108)*1),_xlpm.time,_xlpm.timeStr*1,IF(AND(LEN(_xlpm.timeStr)=6,LEN(U108)-LEN(_xlpm.timeStr)=2),IF(_xlpm.time&gt;_xlpm.LLT,"Too Slow",IF(_xlpm.time&lt;_xlpm.ULT,"Too Fast","OK")),IF(_xlpm.timeStr="NT","NT","Invalid Format"))))</f>
        <v/>
      </c>
      <c r="AO108" s="12" t="str" cm="1">
        <f t="array" ref="AO108">IF(OR($AA108=0,V108=""),"",_xlfn.LET(_xlpm.timeStr,SUBSTITUTE(V108,".",""),_xlpm.LLT,IF(Entry!$H108="Boy",INDEX(maleQT,AN$22*2+1,$AA108)*1,INDEX(femaleQT,AN$22*2+1,$AA108)*1),_xlpm.ULT,IF(Entry!$H108="Boy",INDEX(maleQT,AN$22*2+2,$AA108)*1,INDEX(femaleQT,AN$22*2+2,$AA108)*1),_xlpm.time,_xlpm.timeStr*1,IF(AND(LEN(_xlpm.timeStr)=6,LEN(V108)-LEN(_xlpm.timeStr)=2),IF(_xlpm.time&gt;_xlpm.LLT,"Too Slow",IF(_xlpm.time&lt;_xlpm.ULT,"Too Fast","OK")),IF(_xlpm.timeStr="NT","NT","Invalid Format"))))</f>
        <v/>
      </c>
      <c r="AP108" s="12" t="str" cm="1">
        <f t="array" ref="AP108">IF(OR($AA108=0,W108=""),"",_xlfn.LET(_xlpm.timeStr,SUBSTITUTE(W108,".",""),_xlpm.LLT,IF(Entry!$H108="Boy",INDEX(maleQT,AO$22*2+1,$AA108)*1,INDEX(femaleQT,AO$22*2+1,$AA108)*1),_xlpm.ULT,IF(Entry!$H108="Boy",INDEX(maleQT,AO$22*2+2,$AA108)*1,INDEX(femaleQT,AO$22*2+2,$AA108)*1),_xlpm.time,_xlpm.timeStr*1,IF(AND(LEN(_xlpm.timeStr)=6,LEN(W108)-LEN(_xlpm.timeStr)=2),IF(_xlpm.time&gt;_xlpm.LLT,"Too Slow",IF(_xlpm.time&lt;_xlpm.ULT,"Too Fast","OK")),IF(_xlpm.timeStr="NT","NT","Invalid Format"))))</f>
        <v/>
      </c>
    </row>
    <row r="109" spans="1:42" x14ac:dyDescent="0.55000000000000004">
      <c r="A109" s="22" t="str">
        <f t="shared" si="41"/>
        <v/>
      </c>
      <c r="B109" s="22" t="str">
        <f t="shared" si="46"/>
        <v/>
      </c>
      <c r="C109" s="1"/>
      <c r="D109" s="1"/>
      <c r="E109" s="1"/>
      <c r="F109" s="1"/>
      <c r="G109" s="24"/>
      <c r="H109" s="1"/>
      <c r="I109" s="25"/>
      <c r="J109" s="25"/>
      <c r="K109" s="25"/>
      <c r="L109" s="25"/>
      <c r="M109" s="25"/>
      <c r="N109" s="25"/>
      <c r="O109" s="25"/>
      <c r="P109" s="25"/>
      <c r="Q109" s="25"/>
      <c r="R109" s="25"/>
      <c r="S109" s="25"/>
      <c r="T109" s="25"/>
      <c r="U109" s="25"/>
      <c r="V109" s="25"/>
      <c r="W109" s="25"/>
      <c r="X109" s="12" t="str">
        <f t="shared" si="42"/>
        <v/>
      </c>
      <c r="Y109" s="12" t="str">
        <f t="shared" si="43"/>
        <v/>
      </c>
      <c r="Z109" s="12" t="str">
        <f t="shared" si="44"/>
        <v/>
      </c>
      <c r="AA109" s="12" t="str">
        <f t="shared" si="45"/>
        <v/>
      </c>
      <c r="AB109" s="12" t="str" cm="1">
        <f t="array" ref="AB109">IF(OR($AA109=0,I109=""),"",_xlfn.LET(_xlpm.timeStr,SUBSTITUTE(I109,".",""),_xlpm.LLT,IF(Entry!$H109="Boy",INDEX(maleQT,AA$22*2+1,$AA109)*1,INDEX(femaleQT,AA$22*2+1,$AA109)*1),_xlpm.ULT,IF(Entry!$H109="Boy",INDEX(maleQT,AA$22*2+2,$AA109)*1,INDEX(femaleQT,AA$22*2+2,$AA109)*1),_xlpm.time,_xlpm.timeStr*1,IF(AND(LEN(_xlpm.timeStr)=6,LEN(I109)-LEN(_xlpm.timeStr)=2),IF(_xlpm.time&gt;_xlpm.LLT,"Too Slow",IF(_xlpm.time&lt;_xlpm.ULT,"Too Fast","OK")),IF(_xlpm.timeStr="NT","NT","Invalid Format"))))</f>
        <v/>
      </c>
      <c r="AC109" s="12" t="str" cm="1">
        <f t="array" ref="AC109">IF(OR($AA109=0,J109=""),"",_xlfn.LET(_xlpm.timeStr,SUBSTITUTE(J109,".",""),_xlpm.LLT,IF(Entry!$H109="Boy",INDEX(maleQT,AB$22*2+1,$AA109)*1,INDEX(femaleQT,AB$22*2+1,$AA109)*1),_xlpm.ULT,IF(Entry!$H109="Boy",INDEX(maleQT,AB$22*2+2,$AA109)*1,INDEX(femaleQT,AB$22*2+2,$AA109)*1),_xlpm.time,_xlpm.timeStr*1,IF(AND(LEN(_xlpm.timeStr)=6,LEN(J109)-LEN(_xlpm.timeStr)=2),IF(_xlpm.time&gt;_xlpm.LLT,"Too Slow",IF(_xlpm.time&lt;_xlpm.ULT,"Too Fast","OK")),IF(_xlpm.timeStr="NT","NT","Invalid Format"))))</f>
        <v/>
      </c>
      <c r="AD109" s="12" t="str" cm="1">
        <f t="array" ref="AD109">IF(OR($AA109=0,K109=""),"",_xlfn.LET(_xlpm.timeStr,SUBSTITUTE(K109,".",""),_xlpm.LLT,IF(Entry!$H109="Boy",INDEX(maleQT,AC$22*2+1,$AA109)*1,INDEX(femaleQT,AC$22*2+1,$AA109)*1),_xlpm.ULT,IF(Entry!$H109="Boy",INDEX(maleQT,AC$22*2+2,$AA109)*1,INDEX(femaleQT,AC$22*2+2,$AA109)*1),_xlpm.time,_xlpm.timeStr*1,IF(AND(LEN(_xlpm.timeStr)=6,LEN(K109)-LEN(_xlpm.timeStr)=2),IF(_xlpm.time&gt;_xlpm.LLT,"Too Slow",IF(_xlpm.time&lt;_xlpm.ULT,"Too Fast","OK")),IF(_xlpm.timeStr="NT","NT","Invalid Format"))))</f>
        <v/>
      </c>
      <c r="AE109" s="12" t="str" cm="1">
        <f t="array" ref="AE109">IF(OR($AA109=0,L109=""),"",_xlfn.LET(_xlpm.timeStr,SUBSTITUTE(L109,".",""),_xlpm.LLT,IF(Entry!$H109="Boy",INDEX(maleQT,AD$22*2+1,$AA109)*1,INDEX(femaleQT,AD$22*2+1,$AA109)*1),_xlpm.ULT,IF(Entry!$H109="Boy",INDEX(maleQT,AD$22*2+2,$AA109)*1,INDEX(femaleQT,AD$22*2+2,$AA109)*1),_xlpm.time,_xlpm.timeStr*1,IF(AND(LEN(_xlpm.timeStr)=6,LEN(L109)-LEN(_xlpm.timeStr)=2),IF(_xlpm.time&gt;_xlpm.LLT,"Too Slow",IF(_xlpm.time&lt;_xlpm.ULT,"Too Fast","OK")),IF(_xlpm.timeStr="NT","NT","Invalid Format"))))</f>
        <v/>
      </c>
      <c r="AF109" s="12" t="str" cm="1">
        <f t="array" ref="AF109">IF(OR($AA109=0,M109=""),"",_xlfn.LET(_xlpm.timeStr,SUBSTITUTE(M109,".",""),_xlpm.LLT,IF(Entry!$H109="Boy",INDEX(maleQT,AE$22*2+1,$AA109)*1,INDEX(femaleQT,AE$22*2+1,$AA109)*1),_xlpm.ULT,IF(Entry!$H109="Boy",INDEX(maleQT,AE$22*2+2,$AA109)*1,INDEX(femaleQT,AE$22*2+2,$AA109)*1),_xlpm.time,_xlpm.timeStr*1,IF(AND(LEN(_xlpm.timeStr)=6,LEN(M109)-LEN(_xlpm.timeStr)=2),IF(_xlpm.time&gt;_xlpm.LLT,"Too Slow",IF(_xlpm.time&lt;_xlpm.ULT,"Too Fast","OK")),IF(_xlpm.timeStr="NT","NT","Invalid Format"))))</f>
        <v/>
      </c>
      <c r="AG109" s="12" t="str" cm="1">
        <f t="array" ref="AG109">IF(OR($AA109=0,N109=""),"",_xlfn.LET(_xlpm.timeStr,SUBSTITUTE(N109,".",""),_xlpm.LLT,IF(Entry!$H109="Boy",INDEX(maleQT,AF$22*2+1,$AA109)*1,INDEX(femaleQT,AF$22*2+1,$AA109)*1),_xlpm.ULT,IF(Entry!$H109="Boy",INDEX(maleQT,AF$22*2+2,$AA109)*1,INDEX(femaleQT,AF$22*2+2,$AA109)*1),_xlpm.time,_xlpm.timeStr*1,IF(AND(LEN(_xlpm.timeStr)=6,LEN(N109)-LEN(_xlpm.timeStr)=2),IF(_xlpm.time&gt;_xlpm.LLT,"Too Slow",IF(_xlpm.time&lt;_xlpm.ULT,"Too Fast","OK")),IF(_xlpm.timeStr="NT","NT","Invalid Format"))))</f>
        <v/>
      </c>
      <c r="AH109" s="12" t="str" cm="1">
        <f t="array" ref="AH109">IF(OR($AA109=0,O109=""),"",_xlfn.LET(_xlpm.timeStr,SUBSTITUTE(O109,".",""),_xlpm.LLT,IF(Entry!$H109="Boy",INDEX(maleQT,AG$22*2+1,$AA109)*1,INDEX(femaleQT,AG$22*2+1,$AA109)*1),_xlpm.ULT,IF(Entry!$H109="Boy",INDEX(maleQT,AG$22*2+2,$AA109)*1,INDEX(femaleQT,AG$22*2+2,$AA109)*1),_xlpm.time,_xlpm.timeStr*1,IF(AND(LEN(_xlpm.timeStr)=6,LEN(O109)-LEN(_xlpm.timeStr)=2),IF(_xlpm.time&gt;_xlpm.LLT,"Too Slow",IF(_xlpm.time&lt;_xlpm.ULT,"Too Fast","OK")),IF(_xlpm.timeStr="NT","NT","Invalid Format"))))</f>
        <v/>
      </c>
      <c r="AI109" s="12" t="str" cm="1">
        <f t="array" ref="AI109">IF(OR($AA109=0,P109=""),"",_xlfn.LET(_xlpm.timeStr,SUBSTITUTE(P109,".",""),_xlpm.LLT,IF(Entry!$H109="Boy",INDEX(maleQT,AH$22*2+1,$AA109)*1,INDEX(femaleQT,AH$22*2+1,$AA109)*1),_xlpm.ULT,IF(Entry!$H109="Boy",INDEX(maleQT,AH$22*2+2,$AA109)*1,INDEX(femaleQT,AH$22*2+2,$AA109)*1),_xlpm.time,_xlpm.timeStr*1,IF(AND(LEN(_xlpm.timeStr)=6,LEN(P109)-LEN(_xlpm.timeStr)=2),IF(_xlpm.time&gt;_xlpm.LLT,"Too Slow",IF(_xlpm.time&lt;_xlpm.ULT,"Too Fast","OK")),IF(_xlpm.timeStr="NT","NT","Invalid Format"))))</f>
        <v/>
      </c>
      <c r="AJ109" s="12" t="str" cm="1">
        <f t="array" ref="AJ109">IF(OR($AA109=0,Q109=""),"",_xlfn.LET(_xlpm.timeStr,SUBSTITUTE(Q109,".",""),_xlpm.LLT,IF(Entry!$H109="Boy",INDEX(maleQT,AI$22*2+1,$AA109)*1,INDEX(femaleQT,AI$22*2+1,$AA109)*1),_xlpm.ULT,IF(Entry!$H109="Boy",INDEX(maleQT,AI$22*2+2,$AA109)*1,INDEX(femaleQT,AI$22*2+2,$AA109)*1),_xlpm.time,_xlpm.timeStr*1,IF(AND(LEN(_xlpm.timeStr)=6,LEN(Q109)-LEN(_xlpm.timeStr)=2),IF(_xlpm.time&gt;_xlpm.LLT,"Too Slow",IF(_xlpm.time&lt;_xlpm.ULT,"Too Fast","OK")),IF(_xlpm.timeStr="NT","NT","Invalid Format"))))</f>
        <v/>
      </c>
      <c r="AK109" s="12" t="str" cm="1">
        <f t="array" ref="AK109">IF(OR($AA109=0,R109=""),"",_xlfn.LET(_xlpm.timeStr,SUBSTITUTE(R109,".",""),_xlpm.LLT,IF(Entry!$H109="Boy",INDEX(maleQT,AJ$22*2+1,$AA109)*1,INDEX(femaleQT,AJ$22*2+1,$AA109)*1),_xlpm.ULT,IF(Entry!$H109="Boy",INDEX(maleQT,AJ$22*2+2,$AA109)*1,INDEX(femaleQT,AJ$22*2+2,$AA109)*1),_xlpm.time,_xlpm.timeStr*1,IF(AND(LEN(_xlpm.timeStr)=6,LEN(R109)-LEN(_xlpm.timeStr)=2),IF(_xlpm.time&gt;_xlpm.LLT,"Too Slow",IF(_xlpm.time&lt;_xlpm.ULT,"Too Fast","OK")),IF(_xlpm.timeStr="NT","NT","Invalid Format"))))</f>
        <v/>
      </c>
      <c r="AL109" s="12" t="str" cm="1">
        <f t="array" ref="AL109">IF(OR($AA109=0,S109=""),"",_xlfn.LET(_xlpm.timeStr,SUBSTITUTE(S109,".",""),_xlpm.LLT,IF(Entry!$H109="Boy",INDEX(maleQT,AK$22*2+1,$AA109)*1,INDEX(femaleQT,AK$22*2+1,$AA109)*1),_xlpm.ULT,IF(Entry!$H109="Boy",INDEX(maleQT,AK$22*2+2,$AA109)*1,INDEX(femaleQT,AK$22*2+2,$AA109)*1),_xlpm.time,_xlpm.timeStr*1,IF(AND(LEN(_xlpm.timeStr)=6,LEN(S109)-LEN(_xlpm.timeStr)=2),IF(_xlpm.time&gt;_xlpm.LLT,"Too Slow",IF(_xlpm.time&lt;_xlpm.ULT,"Too Fast","OK")),IF(_xlpm.timeStr="NT","NT","Invalid Format"))))</f>
        <v/>
      </c>
      <c r="AM109" s="12" t="str" cm="1">
        <f t="array" ref="AM109">IF(OR($AA109=0,T109=""),"",_xlfn.LET(_xlpm.timeStr,SUBSTITUTE(T109,".",""),_xlpm.LLT,IF(Entry!$H109="Boy",INDEX(maleQT,AL$22*2+1,$AA109)*1,INDEX(femaleQT,AL$22*2+1,$AA109)*1),_xlpm.ULT,IF(Entry!$H109="Boy",INDEX(maleQT,AL$22*2+2,$AA109)*1,INDEX(femaleQT,AL$22*2+2,$AA109)*1),_xlpm.time,_xlpm.timeStr*1,IF(AND(LEN(_xlpm.timeStr)=6,LEN(T109)-LEN(_xlpm.timeStr)=2),IF(_xlpm.time&gt;_xlpm.LLT,"Too Slow",IF(_xlpm.time&lt;_xlpm.ULT,"Too Fast","OK")),IF(_xlpm.timeStr="NT","NT","Invalid Format"))))</f>
        <v/>
      </c>
      <c r="AN109" s="12" t="str" cm="1">
        <f t="array" ref="AN109">IF(OR($AA109=0,U109=""),"",_xlfn.LET(_xlpm.timeStr,SUBSTITUTE(U109,".",""),_xlpm.LLT,IF(Entry!$H109="Boy",INDEX(maleQT,AM$22*2+1,$AA109)*1,INDEX(femaleQT,AM$22*2+1,$AA109)*1),_xlpm.ULT,IF(Entry!$H109="Boy",INDEX(maleQT,AM$22*2+2,$AA109)*1,INDEX(femaleQT,AM$22*2+2,$AA109)*1),_xlpm.time,_xlpm.timeStr*1,IF(AND(LEN(_xlpm.timeStr)=6,LEN(U109)-LEN(_xlpm.timeStr)=2),IF(_xlpm.time&gt;_xlpm.LLT,"Too Slow",IF(_xlpm.time&lt;_xlpm.ULT,"Too Fast","OK")),IF(_xlpm.timeStr="NT","NT","Invalid Format"))))</f>
        <v/>
      </c>
      <c r="AO109" s="12" t="str" cm="1">
        <f t="array" ref="AO109">IF(OR($AA109=0,V109=""),"",_xlfn.LET(_xlpm.timeStr,SUBSTITUTE(V109,".",""),_xlpm.LLT,IF(Entry!$H109="Boy",INDEX(maleQT,AN$22*2+1,$AA109)*1,INDEX(femaleQT,AN$22*2+1,$AA109)*1),_xlpm.ULT,IF(Entry!$H109="Boy",INDEX(maleQT,AN$22*2+2,$AA109)*1,INDEX(femaleQT,AN$22*2+2,$AA109)*1),_xlpm.time,_xlpm.timeStr*1,IF(AND(LEN(_xlpm.timeStr)=6,LEN(V109)-LEN(_xlpm.timeStr)=2),IF(_xlpm.time&gt;_xlpm.LLT,"Too Slow",IF(_xlpm.time&lt;_xlpm.ULT,"Too Fast","OK")),IF(_xlpm.timeStr="NT","NT","Invalid Format"))))</f>
        <v/>
      </c>
      <c r="AP109" s="12" t="str" cm="1">
        <f t="array" ref="AP109">IF(OR($AA109=0,W109=""),"",_xlfn.LET(_xlpm.timeStr,SUBSTITUTE(W109,".",""),_xlpm.LLT,IF(Entry!$H109="Boy",INDEX(maleQT,AO$22*2+1,$AA109)*1,INDEX(femaleQT,AO$22*2+1,$AA109)*1),_xlpm.ULT,IF(Entry!$H109="Boy",INDEX(maleQT,AO$22*2+2,$AA109)*1,INDEX(femaleQT,AO$22*2+2,$AA109)*1),_xlpm.time,_xlpm.timeStr*1,IF(AND(LEN(_xlpm.timeStr)=6,LEN(W109)-LEN(_xlpm.timeStr)=2),IF(_xlpm.time&gt;_xlpm.LLT,"Too Slow",IF(_xlpm.time&lt;_xlpm.ULT,"Too Fast","OK")),IF(_xlpm.timeStr="NT","NT","Invalid Format"))))</f>
        <v/>
      </c>
    </row>
    <row r="110" spans="1:42" x14ac:dyDescent="0.55000000000000004">
      <c r="A110" s="22" t="str">
        <f t="shared" si="41"/>
        <v/>
      </c>
      <c r="B110" s="22" t="str">
        <f t="shared" si="46"/>
        <v/>
      </c>
      <c r="C110" s="1"/>
      <c r="D110" s="1"/>
      <c r="E110" s="1"/>
      <c r="F110" s="1"/>
      <c r="G110" s="24"/>
      <c r="H110" s="1"/>
      <c r="I110" s="25"/>
      <c r="J110" s="25"/>
      <c r="K110" s="25"/>
      <c r="L110" s="25"/>
      <c r="M110" s="25"/>
      <c r="N110" s="25"/>
      <c r="O110" s="25"/>
      <c r="P110" s="25"/>
      <c r="Q110" s="25"/>
      <c r="R110" s="25"/>
      <c r="S110" s="25"/>
      <c r="T110" s="25"/>
      <c r="U110" s="25"/>
      <c r="V110" s="25"/>
      <c r="W110" s="25"/>
      <c r="X110" s="12" t="str">
        <f t="shared" si="42"/>
        <v/>
      </c>
      <c r="Y110" s="12" t="str">
        <f t="shared" si="43"/>
        <v/>
      </c>
      <c r="Z110" s="12" t="str">
        <f t="shared" si="44"/>
        <v/>
      </c>
      <c r="AA110" s="12" t="str">
        <f t="shared" si="45"/>
        <v/>
      </c>
      <c r="AB110" s="12" t="str" cm="1">
        <f t="array" ref="AB110">IF(OR($AA110=0,I110=""),"",_xlfn.LET(_xlpm.timeStr,SUBSTITUTE(I110,".",""),_xlpm.LLT,IF(Entry!$H110="Boy",INDEX(maleQT,AA$22*2+1,$AA110)*1,INDEX(femaleQT,AA$22*2+1,$AA110)*1),_xlpm.ULT,IF(Entry!$H110="Boy",INDEX(maleQT,AA$22*2+2,$AA110)*1,INDEX(femaleQT,AA$22*2+2,$AA110)*1),_xlpm.time,_xlpm.timeStr*1,IF(AND(LEN(_xlpm.timeStr)=6,LEN(I110)-LEN(_xlpm.timeStr)=2),IF(_xlpm.time&gt;_xlpm.LLT,"Too Slow",IF(_xlpm.time&lt;_xlpm.ULT,"Too Fast","OK")),IF(_xlpm.timeStr="NT","NT","Invalid Format"))))</f>
        <v/>
      </c>
      <c r="AC110" s="12" t="str" cm="1">
        <f t="array" ref="AC110">IF(OR($AA110=0,J110=""),"",_xlfn.LET(_xlpm.timeStr,SUBSTITUTE(J110,".",""),_xlpm.LLT,IF(Entry!$H110="Boy",INDEX(maleQT,AB$22*2+1,$AA110)*1,INDEX(femaleQT,AB$22*2+1,$AA110)*1),_xlpm.ULT,IF(Entry!$H110="Boy",INDEX(maleQT,AB$22*2+2,$AA110)*1,INDEX(femaleQT,AB$22*2+2,$AA110)*1),_xlpm.time,_xlpm.timeStr*1,IF(AND(LEN(_xlpm.timeStr)=6,LEN(J110)-LEN(_xlpm.timeStr)=2),IF(_xlpm.time&gt;_xlpm.LLT,"Too Slow",IF(_xlpm.time&lt;_xlpm.ULT,"Too Fast","OK")),IF(_xlpm.timeStr="NT","NT","Invalid Format"))))</f>
        <v/>
      </c>
      <c r="AD110" s="12" t="str" cm="1">
        <f t="array" ref="AD110">IF(OR($AA110=0,K110=""),"",_xlfn.LET(_xlpm.timeStr,SUBSTITUTE(K110,".",""),_xlpm.LLT,IF(Entry!$H110="Boy",INDEX(maleQT,AC$22*2+1,$AA110)*1,INDEX(femaleQT,AC$22*2+1,$AA110)*1),_xlpm.ULT,IF(Entry!$H110="Boy",INDEX(maleQT,AC$22*2+2,$AA110)*1,INDEX(femaleQT,AC$22*2+2,$AA110)*1),_xlpm.time,_xlpm.timeStr*1,IF(AND(LEN(_xlpm.timeStr)=6,LEN(K110)-LEN(_xlpm.timeStr)=2),IF(_xlpm.time&gt;_xlpm.LLT,"Too Slow",IF(_xlpm.time&lt;_xlpm.ULT,"Too Fast","OK")),IF(_xlpm.timeStr="NT","NT","Invalid Format"))))</f>
        <v/>
      </c>
      <c r="AE110" s="12" t="str" cm="1">
        <f t="array" ref="AE110">IF(OR($AA110=0,L110=""),"",_xlfn.LET(_xlpm.timeStr,SUBSTITUTE(L110,".",""),_xlpm.LLT,IF(Entry!$H110="Boy",INDEX(maleQT,AD$22*2+1,$AA110)*1,INDEX(femaleQT,AD$22*2+1,$AA110)*1),_xlpm.ULT,IF(Entry!$H110="Boy",INDEX(maleQT,AD$22*2+2,$AA110)*1,INDEX(femaleQT,AD$22*2+2,$AA110)*1),_xlpm.time,_xlpm.timeStr*1,IF(AND(LEN(_xlpm.timeStr)=6,LEN(L110)-LEN(_xlpm.timeStr)=2),IF(_xlpm.time&gt;_xlpm.LLT,"Too Slow",IF(_xlpm.time&lt;_xlpm.ULT,"Too Fast","OK")),IF(_xlpm.timeStr="NT","NT","Invalid Format"))))</f>
        <v/>
      </c>
      <c r="AF110" s="12" t="str" cm="1">
        <f t="array" ref="AF110">IF(OR($AA110=0,M110=""),"",_xlfn.LET(_xlpm.timeStr,SUBSTITUTE(M110,".",""),_xlpm.LLT,IF(Entry!$H110="Boy",INDEX(maleQT,AE$22*2+1,$AA110)*1,INDEX(femaleQT,AE$22*2+1,$AA110)*1),_xlpm.ULT,IF(Entry!$H110="Boy",INDEX(maleQT,AE$22*2+2,$AA110)*1,INDEX(femaleQT,AE$22*2+2,$AA110)*1),_xlpm.time,_xlpm.timeStr*1,IF(AND(LEN(_xlpm.timeStr)=6,LEN(M110)-LEN(_xlpm.timeStr)=2),IF(_xlpm.time&gt;_xlpm.LLT,"Too Slow",IF(_xlpm.time&lt;_xlpm.ULT,"Too Fast","OK")),IF(_xlpm.timeStr="NT","NT","Invalid Format"))))</f>
        <v/>
      </c>
      <c r="AG110" s="12" t="str" cm="1">
        <f t="array" ref="AG110">IF(OR($AA110=0,N110=""),"",_xlfn.LET(_xlpm.timeStr,SUBSTITUTE(N110,".",""),_xlpm.LLT,IF(Entry!$H110="Boy",INDEX(maleQT,AF$22*2+1,$AA110)*1,INDEX(femaleQT,AF$22*2+1,$AA110)*1),_xlpm.ULT,IF(Entry!$H110="Boy",INDEX(maleQT,AF$22*2+2,$AA110)*1,INDEX(femaleQT,AF$22*2+2,$AA110)*1),_xlpm.time,_xlpm.timeStr*1,IF(AND(LEN(_xlpm.timeStr)=6,LEN(N110)-LEN(_xlpm.timeStr)=2),IF(_xlpm.time&gt;_xlpm.LLT,"Too Slow",IF(_xlpm.time&lt;_xlpm.ULT,"Too Fast","OK")),IF(_xlpm.timeStr="NT","NT","Invalid Format"))))</f>
        <v/>
      </c>
      <c r="AH110" s="12" t="str" cm="1">
        <f t="array" ref="AH110">IF(OR($AA110=0,O110=""),"",_xlfn.LET(_xlpm.timeStr,SUBSTITUTE(O110,".",""),_xlpm.LLT,IF(Entry!$H110="Boy",INDEX(maleQT,AG$22*2+1,$AA110)*1,INDEX(femaleQT,AG$22*2+1,$AA110)*1),_xlpm.ULT,IF(Entry!$H110="Boy",INDEX(maleQT,AG$22*2+2,$AA110)*1,INDEX(femaleQT,AG$22*2+2,$AA110)*1),_xlpm.time,_xlpm.timeStr*1,IF(AND(LEN(_xlpm.timeStr)=6,LEN(O110)-LEN(_xlpm.timeStr)=2),IF(_xlpm.time&gt;_xlpm.LLT,"Too Slow",IF(_xlpm.time&lt;_xlpm.ULT,"Too Fast","OK")),IF(_xlpm.timeStr="NT","NT","Invalid Format"))))</f>
        <v/>
      </c>
      <c r="AI110" s="12" t="str" cm="1">
        <f t="array" ref="AI110">IF(OR($AA110=0,P110=""),"",_xlfn.LET(_xlpm.timeStr,SUBSTITUTE(P110,".",""),_xlpm.LLT,IF(Entry!$H110="Boy",INDEX(maleQT,AH$22*2+1,$AA110)*1,INDEX(femaleQT,AH$22*2+1,$AA110)*1),_xlpm.ULT,IF(Entry!$H110="Boy",INDEX(maleQT,AH$22*2+2,$AA110)*1,INDEX(femaleQT,AH$22*2+2,$AA110)*1),_xlpm.time,_xlpm.timeStr*1,IF(AND(LEN(_xlpm.timeStr)=6,LEN(P110)-LEN(_xlpm.timeStr)=2),IF(_xlpm.time&gt;_xlpm.LLT,"Too Slow",IF(_xlpm.time&lt;_xlpm.ULT,"Too Fast","OK")),IF(_xlpm.timeStr="NT","NT","Invalid Format"))))</f>
        <v/>
      </c>
      <c r="AJ110" s="12" t="str" cm="1">
        <f t="array" ref="AJ110">IF(OR($AA110=0,Q110=""),"",_xlfn.LET(_xlpm.timeStr,SUBSTITUTE(Q110,".",""),_xlpm.LLT,IF(Entry!$H110="Boy",INDEX(maleQT,AI$22*2+1,$AA110)*1,INDEX(femaleQT,AI$22*2+1,$AA110)*1),_xlpm.ULT,IF(Entry!$H110="Boy",INDEX(maleQT,AI$22*2+2,$AA110)*1,INDEX(femaleQT,AI$22*2+2,$AA110)*1),_xlpm.time,_xlpm.timeStr*1,IF(AND(LEN(_xlpm.timeStr)=6,LEN(Q110)-LEN(_xlpm.timeStr)=2),IF(_xlpm.time&gt;_xlpm.LLT,"Too Slow",IF(_xlpm.time&lt;_xlpm.ULT,"Too Fast","OK")),IF(_xlpm.timeStr="NT","NT","Invalid Format"))))</f>
        <v/>
      </c>
      <c r="AK110" s="12" t="str" cm="1">
        <f t="array" ref="AK110">IF(OR($AA110=0,R110=""),"",_xlfn.LET(_xlpm.timeStr,SUBSTITUTE(R110,".",""),_xlpm.LLT,IF(Entry!$H110="Boy",INDEX(maleQT,AJ$22*2+1,$AA110)*1,INDEX(femaleQT,AJ$22*2+1,$AA110)*1),_xlpm.ULT,IF(Entry!$H110="Boy",INDEX(maleQT,AJ$22*2+2,$AA110)*1,INDEX(femaleQT,AJ$22*2+2,$AA110)*1),_xlpm.time,_xlpm.timeStr*1,IF(AND(LEN(_xlpm.timeStr)=6,LEN(R110)-LEN(_xlpm.timeStr)=2),IF(_xlpm.time&gt;_xlpm.LLT,"Too Slow",IF(_xlpm.time&lt;_xlpm.ULT,"Too Fast","OK")),IF(_xlpm.timeStr="NT","NT","Invalid Format"))))</f>
        <v/>
      </c>
      <c r="AL110" s="12" t="str" cm="1">
        <f t="array" ref="AL110">IF(OR($AA110=0,S110=""),"",_xlfn.LET(_xlpm.timeStr,SUBSTITUTE(S110,".",""),_xlpm.LLT,IF(Entry!$H110="Boy",INDEX(maleQT,AK$22*2+1,$AA110)*1,INDEX(femaleQT,AK$22*2+1,$AA110)*1),_xlpm.ULT,IF(Entry!$H110="Boy",INDEX(maleQT,AK$22*2+2,$AA110)*1,INDEX(femaleQT,AK$22*2+2,$AA110)*1),_xlpm.time,_xlpm.timeStr*1,IF(AND(LEN(_xlpm.timeStr)=6,LEN(S110)-LEN(_xlpm.timeStr)=2),IF(_xlpm.time&gt;_xlpm.LLT,"Too Slow",IF(_xlpm.time&lt;_xlpm.ULT,"Too Fast","OK")),IF(_xlpm.timeStr="NT","NT","Invalid Format"))))</f>
        <v/>
      </c>
      <c r="AM110" s="12" t="str" cm="1">
        <f t="array" ref="AM110">IF(OR($AA110=0,T110=""),"",_xlfn.LET(_xlpm.timeStr,SUBSTITUTE(T110,".",""),_xlpm.LLT,IF(Entry!$H110="Boy",INDEX(maleQT,AL$22*2+1,$AA110)*1,INDEX(femaleQT,AL$22*2+1,$AA110)*1),_xlpm.ULT,IF(Entry!$H110="Boy",INDEX(maleQT,AL$22*2+2,$AA110)*1,INDEX(femaleQT,AL$22*2+2,$AA110)*1),_xlpm.time,_xlpm.timeStr*1,IF(AND(LEN(_xlpm.timeStr)=6,LEN(T110)-LEN(_xlpm.timeStr)=2),IF(_xlpm.time&gt;_xlpm.LLT,"Too Slow",IF(_xlpm.time&lt;_xlpm.ULT,"Too Fast","OK")),IF(_xlpm.timeStr="NT","NT","Invalid Format"))))</f>
        <v/>
      </c>
      <c r="AN110" s="12" t="str" cm="1">
        <f t="array" ref="AN110">IF(OR($AA110=0,U110=""),"",_xlfn.LET(_xlpm.timeStr,SUBSTITUTE(U110,".",""),_xlpm.LLT,IF(Entry!$H110="Boy",INDEX(maleQT,AM$22*2+1,$AA110)*1,INDEX(femaleQT,AM$22*2+1,$AA110)*1),_xlpm.ULT,IF(Entry!$H110="Boy",INDEX(maleQT,AM$22*2+2,$AA110)*1,INDEX(femaleQT,AM$22*2+2,$AA110)*1),_xlpm.time,_xlpm.timeStr*1,IF(AND(LEN(_xlpm.timeStr)=6,LEN(U110)-LEN(_xlpm.timeStr)=2),IF(_xlpm.time&gt;_xlpm.LLT,"Too Slow",IF(_xlpm.time&lt;_xlpm.ULT,"Too Fast","OK")),IF(_xlpm.timeStr="NT","NT","Invalid Format"))))</f>
        <v/>
      </c>
      <c r="AO110" s="12" t="str" cm="1">
        <f t="array" ref="AO110">IF(OR($AA110=0,V110=""),"",_xlfn.LET(_xlpm.timeStr,SUBSTITUTE(V110,".",""),_xlpm.LLT,IF(Entry!$H110="Boy",INDEX(maleQT,AN$22*2+1,$AA110)*1,INDEX(femaleQT,AN$22*2+1,$AA110)*1),_xlpm.ULT,IF(Entry!$H110="Boy",INDEX(maleQT,AN$22*2+2,$AA110)*1,INDEX(femaleQT,AN$22*2+2,$AA110)*1),_xlpm.time,_xlpm.timeStr*1,IF(AND(LEN(_xlpm.timeStr)=6,LEN(V110)-LEN(_xlpm.timeStr)=2),IF(_xlpm.time&gt;_xlpm.LLT,"Too Slow",IF(_xlpm.time&lt;_xlpm.ULT,"Too Fast","OK")),IF(_xlpm.timeStr="NT","NT","Invalid Format"))))</f>
        <v/>
      </c>
      <c r="AP110" s="12" t="str" cm="1">
        <f t="array" ref="AP110">IF(OR($AA110=0,W110=""),"",_xlfn.LET(_xlpm.timeStr,SUBSTITUTE(W110,".",""),_xlpm.LLT,IF(Entry!$H110="Boy",INDEX(maleQT,AO$22*2+1,$AA110)*1,INDEX(femaleQT,AO$22*2+1,$AA110)*1),_xlpm.ULT,IF(Entry!$H110="Boy",INDEX(maleQT,AO$22*2+2,$AA110)*1,INDEX(femaleQT,AO$22*2+2,$AA110)*1),_xlpm.time,_xlpm.timeStr*1,IF(AND(LEN(_xlpm.timeStr)=6,LEN(W110)-LEN(_xlpm.timeStr)=2),IF(_xlpm.time&gt;_xlpm.LLT,"Too Slow",IF(_xlpm.time&lt;_xlpm.ULT,"Too Fast","OK")),IF(_xlpm.timeStr="NT","NT","Invalid Format"))))</f>
        <v/>
      </c>
    </row>
    <row r="111" spans="1:42" x14ac:dyDescent="0.55000000000000004">
      <c r="A111" s="22" t="str">
        <f t="shared" si="41"/>
        <v/>
      </c>
      <c r="B111" s="22" t="str">
        <f t="shared" si="46"/>
        <v/>
      </c>
      <c r="C111" s="1"/>
      <c r="D111" s="1"/>
      <c r="E111" s="1"/>
      <c r="F111" s="1"/>
      <c r="G111" s="24"/>
      <c r="H111" s="1"/>
      <c r="I111" s="25"/>
      <c r="J111" s="25"/>
      <c r="K111" s="25"/>
      <c r="L111" s="25"/>
      <c r="M111" s="25"/>
      <c r="N111" s="25"/>
      <c r="O111" s="25"/>
      <c r="P111" s="25"/>
      <c r="Q111" s="25"/>
      <c r="R111" s="25"/>
      <c r="S111" s="25"/>
      <c r="T111" s="25"/>
      <c r="U111" s="25"/>
      <c r="V111" s="25"/>
      <c r="W111" s="25"/>
      <c r="X111" s="12" t="str">
        <f t="shared" si="42"/>
        <v/>
      </c>
      <c r="Y111" s="12" t="str">
        <f t="shared" si="43"/>
        <v/>
      </c>
      <c r="Z111" s="12" t="str">
        <f t="shared" si="44"/>
        <v/>
      </c>
      <c r="AA111" s="12" t="str">
        <f t="shared" si="45"/>
        <v/>
      </c>
      <c r="AB111" s="12" t="str" cm="1">
        <f t="array" ref="AB111">IF(OR($AA111=0,I111=""),"",_xlfn.LET(_xlpm.timeStr,SUBSTITUTE(I111,".",""),_xlpm.LLT,IF(Entry!$H111="Boy",INDEX(maleQT,AA$22*2+1,$AA111)*1,INDEX(femaleQT,AA$22*2+1,$AA111)*1),_xlpm.ULT,IF(Entry!$H111="Boy",INDEX(maleQT,AA$22*2+2,$AA111)*1,INDEX(femaleQT,AA$22*2+2,$AA111)*1),_xlpm.time,_xlpm.timeStr*1,IF(AND(LEN(_xlpm.timeStr)=6,LEN(I111)-LEN(_xlpm.timeStr)=2),IF(_xlpm.time&gt;_xlpm.LLT,"Too Slow",IF(_xlpm.time&lt;_xlpm.ULT,"Too Fast","OK")),IF(_xlpm.timeStr="NT","NT","Invalid Format"))))</f>
        <v/>
      </c>
      <c r="AC111" s="12" t="str" cm="1">
        <f t="array" ref="AC111">IF(OR($AA111=0,J111=""),"",_xlfn.LET(_xlpm.timeStr,SUBSTITUTE(J111,".",""),_xlpm.LLT,IF(Entry!$H111="Boy",INDEX(maleQT,AB$22*2+1,$AA111)*1,INDEX(femaleQT,AB$22*2+1,$AA111)*1),_xlpm.ULT,IF(Entry!$H111="Boy",INDEX(maleQT,AB$22*2+2,$AA111)*1,INDEX(femaleQT,AB$22*2+2,$AA111)*1),_xlpm.time,_xlpm.timeStr*1,IF(AND(LEN(_xlpm.timeStr)=6,LEN(J111)-LEN(_xlpm.timeStr)=2),IF(_xlpm.time&gt;_xlpm.LLT,"Too Slow",IF(_xlpm.time&lt;_xlpm.ULT,"Too Fast","OK")),IF(_xlpm.timeStr="NT","NT","Invalid Format"))))</f>
        <v/>
      </c>
      <c r="AD111" s="12" t="str" cm="1">
        <f t="array" ref="AD111">IF(OR($AA111=0,K111=""),"",_xlfn.LET(_xlpm.timeStr,SUBSTITUTE(K111,".",""),_xlpm.LLT,IF(Entry!$H111="Boy",INDEX(maleQT,AC$22*2+1,$AA111)*1,INDEX(femaleQT,AC$22*2+1,$AA111)*1),_xlpm.ULT,IF(Entry!$H111="Boy",INDEX(maleQT,AC$22*2+2,$AA111)*1,INDEX(femaleQT,AC$22*2+2,$AA111)*1),_xlpm.time,_xlpm.timeStr*1,IF(AND(LEN(_xlpm.timeStr)=6,LEN(K111)-LEN(_xlpm.timeStr)=2),IF(_xlpm.time&gt;_xlpm.LLT,"Too Slow",IF(_xlpm.time&lt;_xlpm.ULT,"Too Fast","OK")),IF(_xlpm.timeStr="NT","NT","Invalid Format"))))</f>
        <v/>
      </c>
      <c r="AE111" s="12" t="str" cm="1">
        <f t="array" ref="AE111">IF(OR($AA111=0,L111=""),"",_xlfn.LET(_xlpm.timeStr,SUBSTITUTE(L111,".",""),_xlpm.LLT,IF(Entry!$H111="Boy",INDEX(maleQT,AD$22*2+1,$AA111)*1,INDEX(femaleQT,AD$22*2+1,$AA111)*1),_xlpm.ULT,IF(Entry!$H111="Boy",INDEX(maleQT,AD$22*2+2,$AA111)*1,INDEX(femaleQT,AD$22*2+2,$AA111)*1),_xlpm.time,_xlpm.timeStr*1,IF(AND(LEN(_xlpm.timeStr)=6,LEN(L111)-LEN(_xlpm.timeStr)=2),IF(_xlpm.time&gt;_xlpm.LLT,"Too Slow",IF(_xlpm.time&lt;_xlpm.ULT,"Too Fast","OK")),IF(_xlpm.timeStr="NT","NT","Invalid Format"))))</f>
        <v/>
      </c>
      <c r="AF111" s="12" t="str" cm="1">
        <f t="array" ref="AF111">IF(OR($AA111=0,M111=""),"",_xlfn.LET(_xlpm.timeStr,SUBSTITUTE(M111,".",""),_xlpm.LLT,IF(Entry!$H111="Boy",INDEX(maleQT,AE$22*2+1,$AA111)*1,INDEX(femaleQT,AE$22*2+1,$AA111)*1),_xlpm.ULT,IF(Entry!$H111="Boy",INDEX(maleQT,AE$22*2+2,$AA111)*1,INDEX(femaleQT,AE$22*2+2,$AA111)*1),_xlpm.time,_xlpm.timeStr*1,IF(AND(LEN(_xlpm.timeStr)=6,LEN(M111)-LEN(_xlpm.timeStr)=2),IF(_xlpm.time&gt;_xlpm.LLT,"Too Slow",IF(_xlpm.time&lt;_xlpm.ULT,"Too Fast","OK")),IF(_xlpm.timeStr="NT","NT","Invalid Format"))))</f>
        <v/>
      </c>
      <c r="AG111" s="12" t="str" cm="1">
        <f t="array" ref="AG111">IF(OR($AA111=0,N111=""),"",_xlfn.LET(_xlpm.timeStr,SUBSTITUTE(N111,".",""),_xlpm.LLT,IF(Entry!$H111="Boy",INDEX(maleQT,AF$22*2+1,$AA111)*1,INDEX(femaleQT,AF$22*2+1,$AA111)*1),_xlpm.ULT,IF(Entry!$H111="Boy",INDEX(maleQT,AF$22*2+2,$AA111)*1,INDEX(femaleQT,AF$22*2+2,$AA111)*1),_xlpm.time,_xlpm.timeStr*1,IF(AND(LEN(_xlpm.timeStr)=6,LEN(N111)-LEN(_xlpm.timeStr)=2),IF(_xlpm.time&gt;_xlpm.LLT,"Too Slow",IF(_xlpm.time&lt;_xlpm.ULT,"Too Fast","OK")),IF(_xlpm.timeStr="NT","NT","Invalid Format"))))</f>
        <v/>
      </c>
      <c r="AH111" s="12" t="str" cm="1">
        <f t="array" ref="AH111">IF(OR($AA111=0,O111=""),"",_xlfn.LET(_xlpm.timeStr,SUBSTITUTE(O111,".",""),_xlpm.LLT,IF(Entry!$H111="Boy",INDEX(maleQT,AG$22*2+1,$AA111)*1,INDEX(femaleQT,AG$22*2+1,$AA111)*1),_xlpm.ULT,IF(Entry!$H111="Boy",INDEX(maleQT,AG$22*2+2,$AA111)*1,INDEX(femaleQT,AG$22*2+2,$AA111)*1),_xlpm.time,_xlpm.timeStr*1,IF(AND(LEN(_xlpm.timeStr)=6,LEN(O111)-LEN(_xlpm.timeStr)=2),IF(_xlpm.time&gt;_xlpm.LLT,"Too Slow",IF(_xlpm.time&lt;_xlpm.ULT,"Too Fast","OK")),IF(_xlpm.timeStr="NT","NT","Invalid Format"))))</f>
        <v/>
      </c>
      <c r="AI111" s="12" t="str" cm="1">
        <f t="array" ref="AI111">IF(OR($AA111=0,P111=""),"",_xlfn.LET(_xlpm.timeStr,SUBSTITUTE(P111,".",""),_xlpm.LLT,IF(Entry!$H111="Boy",INDEX(maleQT,AH$22*2+1,$AA111)*1,INDEX(femaleQT,AH$22*2+1,$AA111)*1),_xlpm.ULT,IF(Entry!$H111="Boy",INDEX(maleQT,AH$22*2+2,$AA111)*1,INDEX(femaleQT,AH$22*2+2,$AA111)*1),_xlpm.time,_xlpm.timeStr*1,IF(AND(LEN(_xlpm.timeStr)=6,LEN(P111)-LEN(_xlpm.timeStr)=2),IF(_xlpm.time&gt;_xlpm.LLT,"Too Slow",IF(_xlpm.time&lt;_xlpm.ULT,"Too Fast","OK")),IF(_xlpm.timeStr="NT","NT","Invalid Format"))))</f>
        <v/>
      </c>
      <c r="AJ111" s="12" t="str" cm="1">
        <f t="array" ref="AJ111">IF(OR($AA111=0,Q111=""),"",_xlfn.LET(_xlpm.timeStr,SUBSTITUTE(Q111,".",""),_xlpm.LLT,IF(Entry!$H111="Boy",INDEX(maleQT,AI$22*2+1,$AA111)*1,INDEX(femaleQT,AI$22*2+1,$AA111)*1),_xlpm.ULT,IF(Entry!$H111="Boy",INDEX(maleQT,AI$22*2+2,$AA111)*1,INDEX(femaleQT,AI$22*2+2,$AA111)*1),_xlpm.time,_xlpm.timeStr*1,IF(AND(LEN(_xlpm.timeStr)=6,LEN(Q111)-LEN(_xlpm.timeStr)=2),IF(_xlpm.time&gt;_xlpm.LLT,"Too Slow",IF(_xlpm.time&lt;_xlpm.ULT,"Too Fast","OK")),IF(_xlpm.timeStr="NT","NT","Invalid Format"))))</f>
        <v/>
      </c>
      <c r="AK111" s="12" t="str" cm="1">
        <f t="array" ref="AK111">IF(OR($AA111=0,R111=""),"",_xlfn.LET(_xlpm.timeStr,SUBSTITUTE(R111,".",""),_xlpm.LLT,IF(Entry!$H111="Boy",INDEX(maleQT,AJ$22*2+1,$AA111)*1,INDEX(femaleQT,AJ$22*2+1,$AA111)*1),_xlpm.ULT,IF(Entry!$H111="Boy",INDEX(maleQT,AJ$22*2+2,$AA111)*1,INDEX(femaleQT,AJ$22*2+2,$AA111)*1),_xlpm.time,_xlpm.timeStr*1,IF(AND(LEN(_xlpm.timeStr)=6,LEN(R111)-LEN(_xlpm.timeStr)=2),IF(_xlpm.time&gt;_xlpm.LLT,"Too Slow",IF(_xlpm.time&lt;_xlpm.ULT,"Too Fast","OK")),IF(_xlpm.timeStr="NT","NT","Invalid Format"))))</f>
        <v/>
      </c>
      <c r="AL111" s="12" t="str" cm="1">
        <f t="array" ref="AL111">IF(OR($AA111=0,S111=""),"",_xlfn.LET(_xlpm.timeStr,SUBSTITUTE(S111,".",""),_xlpm.LLT,IF(Entry!$H111="Boy",INDEX(maleQT,AK$22*2+1,$AA111)*1,INDEX(femaleQT,AK$22*2+1,$AA111)*1),_xlpm.ULT,IF(Entry!$H111="Boy",INDEX(maleQT,AK$22*2+2,$AA111)*1,INDEX(femaleQT,AK$22*2+2,$AA111)*1),_xlpm.time,_xlpm.timeStr*1,IF(AND(LEN(_xlpm.timeStr)=6,LEN(S111)-LEN(_xlpm.timeStr)=2),IF(_xlpm.time&gt;_xlpm.LLT,"Too Slow",IF(_xlpm.time&lt;_xlpm.ULT,"Too Fast","OK")),IF(_xlpm.timeStr="NT","NT","Invalid Format"))))</f>
        <v/>
      </c>
      <c r="AM111" s="12" t="str" cm="1">
        <f t="array" ref="AM111">IF(OR($AA111=0,T111=""),"",_xlfn.LET(_xlpm.timeStr,SUBSTITUTE(T111,".",""),_xlpm.LLT,IF(Entry!$H111="Boy",INDEX(maleQT,AL$22*2+1,$AA111)*1,INDEX(femaleQT,AL$22*2+1,$AA111)*1),_xlpm.ULT,IF(Entry!$H111="Boy",INDEX(maleQT,AL$22*2+2,$AA111)*1,INDEX(femaleQT,AL$22*2+2,$AA111)*1),_xlpm.time,_xlpm.timeStr*1,IF(AND(LEN(_xlpm.timeStr)=6,LEN(T111)-LEN(_xlpm.timeStr)=2),IF(_xlpm.time&gt;_xlpm.LLT,"Too Slow",IF(_xlpm.time&lt;_xlpm.ULT,"Too Fast","OK")),IF(_xlpm.timeStr="NT","NT","Invalid Format"))))</f>
        <v/>
      </c>
      <c r="AN111" s="12" t="str" cm="1">
        <f t="array" ref="AN111">IF(OR($AA111=0,U111=""),"",_xlfn.LET(_xlpm.timeStr,SUBSTITUTE(U111,".",""),_xlpm.LLT,IF(Entry!$H111="Boy",INDEX(maleQT,AM$22*2+1,$AA111)*1,INDEX(femaleQT,AM$22*2+1,$AA111)*1),_xlpm.ULT,IF(Entry!$H111="Boy",INDEX(maleQT,AM$22*2+2,$AA111)*1,INDEX(femaleQT,AM$22*2+2,$AA111)*1),_xlpm.time,_xlpm.timeStr*1,IF(AND(LEN(_xlpm.timeStr)=6,LEN(U111)-LEN(_xlpm.timeStr)=2),IF(_xlpm.time&gt;_xlpm.LLT,"Too Slow",IF(_xlpm.time&lt;_xlpm.ULT,"Too Fast","OK")),IF(_xlpm.timeStr="NT","NT","Invalid Format"))))</f>
        <v/>
      </c>
      <c r="AO111" s="12" t="str" cm="1">
        <f t="array" ref="AO111">IF(OR($AA111=0,V111=""),"",_xlfn.LET(_xlpm.timeStr,SUBSTITUTE(V111,".",""),_xlpm.LLT,IF(Entry!$H111="Boy",INDEX(maleQT,AN$22*2+1,$AA111)*1,INDEX(femaleQT,AN$22*2+1,$AA111)*1),_xlpm.ULT,IF(Entry!$H111="Boy",INDEX(maleQT,AN$22*2+2,$AA111)*1,INDEX(femaleQT,AN$22*2+2,$AA111)*1),_xlpm.time,_xlpm.timeStr*1,IF(AND(LEN(_xlpm.timeStr)=6,LEN(V111)-LEN(_xlpm.timeStr)=2),IF(_xlpm.time&gt;_xlpm.LLT,"Too Slow",IF(_xlpm.time&lt;_xlpm.ULT,"Too Fast","OK")),IF(_xlpm.timeStr="NT","NT","Invalid Format"))))</f>
        <v/>
      </c>
      <c r="AP111" s="12" t="str" cm="1">
        <f t="array" ref="AP111">IF(OR($AA111=0,W111=""),"",_xlfn.LET(_xlpm.timeStr,SUBSTITUTE(W111,".",""),_xlpm.LLT,IF(Entry!$H111="Boy",INDEX(maleQT,AO$22*2+1,$AA111)*1,INDEX(femaleQT,AO$22*2+1,$AA111)*1),_xlpm.ULT,IF(Entry!$H111="Boy",INDEX(maleQT,AO$22*2+2,$AA111)*1,INDEX(femaleQT,AO$22*2+2,$AA111)*1),_xlpm.time,_xlpm.timeStr*1,IF(AND(LEN(_xlpm.timeStr)=6,LEN(W111)-LEN(_xlpm.timeStr)=2),IF(_xlpm.time&gt;_xlpm.LLT,"Too Slow",IF(_xlpm.time&lt;_xlpm.ULT,"Too Fast","OK")),IF(_xlpm.timeStr="NT","NT","Invalid Format"))))</f>
        <v/>
      </c>
    </row>
  </sheetData>
  <sheetProtection sheet="1" objects="1" scenarios="1"/>
  <mergeCells count="16">
    <mergeCell ref="E14:V14"/>
    <mergeCell ref="O3:R3"/>
    <mergeCell ref="B1:E1"/>
    <mergeCell ref="B2:E2"/>
    <mergeCell ref="B5:E5"/>
    <mergeCell ref="B12:E12"/>
    <mergeCell ref="B3:C3"/>
    <mergeCell ref="D3:E3"/>
    <mergeCell ref="B4:C4"/>
    <mergeCell ref="D4:E4"/>
    <mergeCell ref="B6:E6"/>
    <mergeCell ref="A11:E11"/>
    <mergeCell ref="A7:D7"/>
    <mergeCell ref="A9:B9"/>
    <mergeCell ref="A8:B8"/>
    <mergeCell ref="A10:D10"/>
  </mergeCells>
  <conditionalFormatting sqref="A24:B111">
    <cfRule type="expression" dxfId="3" priority="3">
      <formula>$X24="ERROR"</formula>
    </cfRule>
  </conditionalFormatting>
  <conditionalFormatting sqref="E14">
    <cfRule type="notContainsBlanks" dxfId="2" priority="1">
      <formula>LEN(TRIM(E14))&gt;0</formula>
    </cfRule>
  </conditionalFormatting>
  <conditionalFormatting sqref="F1:F12">
    <cfRule type="containsText" dxfId="1" priority="2" operator="containsText" text="Required">
      <formula>NOT(ISERROR(SEARCH("Required",F1)))</formula>
    </cfRule>
  </conditionalFormatting>
  <conditionalFormatting sqref="X24:X111">
    <cfRule type="expression" dxfId="0" priority="4">
      <formula>$X24="ERROR"</formula>
    </cfRule>
  </conditionalFormatting>
  <dataValidations count="6">
    <dataValidation type="date" errorStyle="warning" allowBlank="1" showInputMessage="1" showErrorMessage="1" errorTitle="DoB" error="Not a valid date or _x000a_Age of swimmer not valid" promptTitle="DoB" prompt="Enter Date of Birth in format dd/mm/yyyy" sqref="G24:G111" xr:uid="{FFBFD5C1-0BA7-4BAD-A638-C9A8DE6E13B6}">
      <formula1>Oldest</formula1>
      <formula2>Youngest</formula2>
    </dataValidation>
    <dataValidation type="list" allowBlank="1" showInputMessage="1" showErrorMessage="1" errorTitle="Error: " error="'Boy' or 'Girl' must be entered" promptTitle="Gender" prompt="Select Boy / Girl" sqref="H24:H111" xr:uid="{71DF5168-B613-4F93-AE9D-25257844EC9B}">
      <formula1>"Boy,Girl"</formula1>
    </dataValidation>
    <dataValidation type="custom" allowBlank="1" showInputMessage="1" showErrorMessage="1" errorTitle="Error in entry format:" error="Times must be entered in the form mm.ss.00_x000a_mm=minutes (enter 00 if less than 1 minute, leading zero must be entered if less than 10 minutes)_x000a_ss=seconds_x000a_00=tenths&amp;hundreths_x000a_all 6 digits+decimal points must be entered" promptTitle="Entry Format:" prompt="enter swimmer's PB time as mm.ss.00 or &quot;NT&quot; if swimmer is entering but has no time for this event._x000a_leave blank if swimmer is not entering this event" sqref="I24:W111" xr:uid="{96B22856-9041-43CD-BBF5-AA10602D811D}">
      <formula1>OR(I24="NT",IFERROR(AND(LEN(I24)=8, IF(MID(I24,LEN(I24)-2,1)=".",TRUE,FALSE),IF(MID(I24,LEN(I24)-5,1)=".",TRUE,FALSE),ISNUMBER(SUBSTITUTE(I24,".",)*1)),FALSE))</formula1>
    </dataValidation>
    <dataValidation type="list" errorStyle="warning" allowBlank="1" showInputMessage="1" showErrorMessage="1" error="Club not in Swim Englan list - Please check spelling (this list uses the 12 character meet name for the club." prompt="Select club from the list_x000a_Depending on the version of Excel, you may be able to start typing the first few letters...." sqref="C24:C111" xr:uid="{D8756FD3-0DD2-4229-989F-B0B712D9A8F2}">
      <formula1>club</formula1>
    </dataValidation>
    <dataValidation type="list" allowBlank="1" showInputMessage="1" showErrorMessage="1" sqref="E7 E10" xr:uid="{06E03916-F18D-47AD-82BE-A494AEB93E52}">
      <formula1>"Yes,No"</formula1>
    </dataValidation>
    <dataValidation type="list" errorStyle="warning" allowBlank="1" showInputMessage="1" showErrorMessage="1" errorTitle="Are you Sure:" error="To reduce the number of people poolside we would normally expect no more than 4 passes per organisation" sqref="C9:E9" xr:uid="{C9D03E9C-92E7-47B9-BD3C-98D8C36ACF1E}">
      <formula1>"1,2,3,4"</formula1>
    </dataValidation>
  </dataValidations>
  <hyperlinks>
    <hyperlink ref="O3:R3" r:id="rId1" display="CLICK HERE for meet entry website" xr:uid="{F9D6DD01-F37A-4874-AE5F-27959DDC384E}"/>
  </hyperlinks>
  <pageMargins left="0.23622047244094491" right="0.23622047244094491" top="0.74803149606299213" bottom="0.74803149606299213" header="0.31496062992125984" footer="0.31496062992125984"/>
  <pageSetup paperSize="9" scale="55"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BED6B-B1AB-4D6A-8AA5-59FE84195493}">
  <dimension ref="A1:U89"/>
  <sheetViews>
    <sheetView workbookViewId="0">
      <selection activeCell="K19" sqref="K19"/>
    </sheetView>
  </sheetViews>
  <sheetFormatPr defaultRowHeight="14.4" x14ac:dyDescent="0.55000000000000004"/>
  <cols>
    <col min="1" max="4" width="8.83984375" style="8"/>
    <col min="5" max="5" width="10.15625" style="8" bestFit="1" customWidth="1"/>
    <col min="6" max="16384" width="8.83984375" style="8"/>
  </cols>
  <sheetData>
    <row r="1" spans="1:21" x14ac:dyDescent="0.55000000000000004">
      <c r="A1" s="8" t="s">
        <v>4101</v>
      </c>
      <c r="B1" s="8" t="s">
        <v>0</v>
      </c>
      <c r="C1" s="8" t="s">
        <v>1</v>
      </c>
      <c r="D1" s="8" t="s">
        <v>4102</v>
      </c>
      <c r="E1" s="8" t="s">
        <v>4103</v>
      </c>
      <c r="F1" s="8" t="s">
        <v>4104</v>
      </c>
      <c r="G1" s="8" t="s">
        <v>4105</v>
      </c>
      <c r="H1" s="8" t="s">
        <v>4106</v>
      </c>
      <c r="I1" s="8" t="s">
        <v>4107</v>
      </c>
      <c r="J1" s="8" t="s">
        <v>4108</v>
      </c>
      <c r="K1" s="8" t="s">
        <v>4109</v>
      </c>
      <c r="L1" s="8" t="s">
        <v>4110</v>
      </c>
      <c r="M1" s="8" t="s">
        <v>4111</v>
      </c>
      <c r="N1" s="8" t="s">
        <v>4112</v>
      </c>
      <c r="O1" s="8" t="s">
        <v>4113</v>
      </c>
      <c r="P1" s="8" t="s">
        <v>4114</v>
      </c>
      <c r="Q1" s="8" t="s">
        <v>4115</v>
      </c>
      <c r="R1" s="8" t="s">
        <v>4116</v>
      </c>
      <c r="S1" s="8" t="s">
        <v>4117</v>
      </c>
      <c r="T1" s="8" t="s">
        <v>4118</v>
      </c>
      <c r="U1" s="8" t="s">
        <v>4119</v>
      </c>
    </row>
    <row r="2" spans="1:21" x14ac:dyDescent="0.55000000000000004">
      <c r="A2" s="8">
        <f>IF(AND(NOT(Entry!$A24="ERROR"),AND(NOT(Entry!$A24="ERROR"),ISNUMBER(Entry!$B24))),Entry!$B$1,"")</f>
        <v>0</v>
      </c>
      <c r="B2" s="8">
        <f>IF(AND(NOT(Entry!B24="ERROR"),AND(NOT(Entry!$A24="ERROR"),ISNUMBER(Entry!$B24))),Entry!D24,"")</f>
        <v>0</v>
      </c>
      <c r="C2" s="8">
        <f>IF(AND(NOT(Entry!C24="ERROR"),AND(NOT(Entry!$A24="ERROR"),ISNUMBER(Entry!$B24))),Entry!E24,"")</f>
        <v>0</v>
      </c>
      <c r="D2" s="8" t="str">
        <f>IF(AND(NOT(Entry!$A24="ERROR"),ISNUMBER(Entry!$B24)),IF(Entry!F24=0,"",Entry!F24),"")</f>
        <v/>
      </c>
      <c r="E2" s="8" t="str">
        <f>IF(AND(NOT(Entry!$A24="ERROR"),ISNUMBER(Entry!$B24)),TEXT(Entry!G24,"dd/mm/yyyy"),"")</f>
        <v>00/01/1900</v>
      </c>
      <c r="F2" s="8" t="str">
        <f>IF(AND(NOT(Entry!$A24="ERROR"),ISNUMBER(Entry!$B24)),IF(Entry!H24="Boy","B",IF(Entry!H24="Girl","G","")),"")</f>
        <v/>
      </c>
      <c r="G2" s="8" t="str">
        <f>IF(AND(NOT(Entry!$A24="ERROR"),ISNUMBER(Entry!$B24)),SUBSTITUTE(Entry!I24,".",":",1),"")</f>
        <v/>
      </c>
      <c r="H2" s="8" t="str">
        <f>IF(AND(NOT(Entry!$A24="ERROR"),ISNUMBER(Entry!$B24)),SUBSTITUTE(Entry!J24,".",":",1),"")</f>
        <v/>
      </c>
      <c r="I2" s="8" t="str">
        <f>IF(AND(NOT(Entry!$A24="ERROR"),ISNUMBER(Entry!$B24)),SUBSTITUTE(Entry!K24,".",":",1),"")</f>
        <v/>
      </c>
      <c r="J2" s="8" t="str">
        <f>IF(AND(NOT(Entry!$A24="ERROR"),ISNUMBER(Entry!$B24)),SUBSTITUTE(Entry!L24,".",":",1),"")</f>
        <v/>
      </c>
      <c r="K2" s="8" t="str">
        <f>IF(AND(NOT(Entry!$A24="ERROR"),ISNUMBER(Entry!$B24)),SUBSTITUTE(Entry!M24,".",":",1),"")</f>
        <v/>
      </c>
      <c r="L2" s="8" t="str">
        <f>IF(AND(NOT(Entry!$A24="ERROR"),ISNUMBER(Entry!$B24)),SUBSTITUTE(Entry!N24,".",":",1),"")</f>
        <v/>
      </c>
      <c r="M2" s="8" t="str">
        <f>IF(AND(NOT(Entry!$A24="ERROR"),ISNUMBER(Entry!$B24)),SUBSTITUTE(Entry!O24,".",":",1),"")</f>
        <v/>
      </c>
      <c r="N2" s="8" t="str">
        <f>IF(AND(NOT(Entry!$A24="ERROR"),ISNUMBER(Entry!$B24)),SUBSTITUTE(Entry!P24,".",":",1),"")</f>
        <v/>
      </c>
      <c r="O2" s="8" t="str">
        <f>IF(AND(NOT(Entry!$A24="ERROR"),ISNUMBER(Entry!$B24)),SUBSTITUTE(Entry!Q24,".",":",1),"")</f>
        <v/>
      </c>
      <c r="P2" s="8" t="str">
        <f>IF(AND(NOT(Entry!$A24="ERROR"),ISNUMBER(Entry!$B24)),SUBSTITUTE(Entry!R24,".",":",1),"")</f>
        <v/>
      </c>
      <c r="Q2" s="8" t="str">
        <f>IF(AND(NOT(Entry!$A24="ERROR"),ISNUMBER(Entry!$B24)),SUBSTITUTE(Entry!S24,".",":",1),"")</f>
        <v/>
      </c>
      <c r="R2" s="8" t="str">
        <f>IF(AND(NOT(Entry!$A24="ERROR"),ISNUMBER(Entry!$B24)),SUBSTITUTE(Entry!T24,".",":",1),"")</f>
        <v/>
      </c>
      <c r="S2" s="8" t="str">
        <f>IF(AND(NOT(Entry!$A24="ERROR"),ISNUMBER(Entry!$B24)),SUBSTITUTE(Entry!U24,".",":",1),"")</f>
        <v/>
      </c>
      <c r="T2" s="8" t="str">
        <f>IF(AND(NOT(Entry!$A24="ERROR"),ISNUMBER(Entry!$B24)),SUBSTITUTE(Entry!V24,".",":",1),"")</f>
        <v/>
      </c>
      <c r="U2" s="8" t="str">
        <f>IF(AND(NOT(Entry!$A24="ERROR"),ISNUMBER(Entry!$B24)),SUBSTITUTE(Entry!W24,".",":",1),"")</f>
        <v/>
      </c>
    </row>
    <row r="3" spans="1:21" x14ac:dyDescent="0.55000000000000004">
      <c r="A3" s="8" t="str">
        <f>IF(AND(NOT(Entry!$A25="ERROR"),AND(NOT(Entry!$A25="ERROR"),ISNUMBER(Entry!$B25))),Entry!$B$1,"")</f>
        <v/>
      </c>
      <c r="B3" s="8" t="str">
        <f>IF(AND(NOT(Entry!B25="ERROR"),AND(NOT(Entry!$A25="ERROR"),ISNUMBER(Entry!$B25))),Entry!D25,"")</f>
        <v/>
      </c>
      <c r="C3" s="8" t="str">
        <f>IF(AND(NOT(Entry!C25="ERROR"),AND(NOT(Entry!$A25="ERROR"),ISNUMBER(Entry!$B25))),Entry!E25,"")</f>
        <v/>
      </c>
      <c r="D3" s="8" t="str">
        <f>IF(AND(NOT(Entry!$A25="ERROR"),ISNUMBER(Entry!$B25)),IF(Entry!F25=0,"",Entry!F25),"")</f>
        <v/>
      </c>
      <c r="E3" s="8" t="str">
        <f>IF(AND(NOT(Entry!$A25="ERROR"),ISNUMBER(Entry!$B25)),TEXT(Entry!G25,"dd/mm/yyyy"),"")</f>
        <v/>
      </c>
      <c r="F3" s="8" t="str">
        <f>IF(AND(NOT(Entry!$A25="ERROR"),ISNUMBER(Entry!$B25)),IF(Entry!H25="Boy","B",IF(Entry!H25="Girl","G","")),"")</f>
        <v/>
      </c>
      <c r="G3" s="8" t="str">
        <f>IF(AND(NOT(Entry!$A25="ERROR"),ISNUMBER(Entry!$B25)),SUBSTITUTE(Entry!I25,".",":",1),"")</f>
        <v/>
      </c>
      <c r="H3" s="8" t="str">
        <f>IF(AND(NOT(Entry!$A25="ERROR"),ISNUMBER(Entry!$B25)),SUBSTITUTE(Entry!J25,".",":",1),"")</f>
        <v/>
      </c>
      <c r="I3" s="8" t="str">
        <f>IF(AND(NOT(Entry!$A25="ERROR"),ISNUMBER(Entry!$B25)),SUBSTITUTE(Entry!K25,".",":",1),"")</f>
        <v/>
      </c>
      <c r="J3" s="8" t="str">
        <f>IF(AND(NOT(Entry!$A25="ERROR"),ISNUMBER(Entry!$B25)),SUBSTITUTE(Entry!L25,".",":",1),"")</f>
        <v/>
      </c>
      <c r="K3" s="8" t="str">
        <f>IF(AND(NOT(Entry!$A25="ERROR"),ISNUMBER(Entry!$B25)),SUBSTITUTE(Entry!M25,".",":",1),"")</f>
        <v/>
      </c>
      <c r="L3" s="8" t="str">
        <f>IF(AND(NOT(Entry!$A25="ERROR"),ISNUMBER(Entry!$B25)),SUBSTITUTE(Entry!N25,".",":",1),"")</f>
        <v/>
      </c>
      <c r="M3" s="8" t="str">
        <f>IF(AND(NOT(Entry!$A25="ERROR"),ISNUMBER(Entry!$B25)),SUBSTITUTE(Entry!O25,".",":",1),"")</f>
        <v/>
      </c>
      <c r="N3" s="8" t="str">
        <f>IF(AND(NOT(Entry!$A25="ERROR"),ISNUMBER(Entry!$B25)),SUBSTITUTE(Entry!P25,".",":",1),"")</f>
        <v/>
      </c>
      <c r="O3" s="8" t="str">
        <f>IF(AND(NOT(Entry!$A25="ERROR"),ISNUMBER(Entry!$B25)),SUBSTITUTE(Entry!Q25,".",":",1),"")</f>
        <v/>
      </c>
      <c r="P3" s="8" t="str">
        <f>IF(AND(NOT(Entry!$A25="ERROR"),ISNUMBER(Entry!$B25)),SUBSTITUTE(Entry!R25,".",":",1),"")</f>
        <v/>
      </c>
      <c r="Q3" s="8" t="str">
        <f>IF(AND(NOT(Entry!$A25="ERROR"),ISNUMBER(Entry!$B25)),SUBSTITUTE(Entry!S25,".",":",1),"")</f>
        <v/>
      </c>
      <c r="R3" s="8" t="str">
        <f>IF(AND(NOT(Entry!$A25="ERROR"),ISNUMBER(Entry!$B25)),SUBSTITUTE(Entry!T25,".",":",1),"")</f>
        <v/>
      </c>
      <c r="S3" s="8" t="str">
        <f>IF(AND(NOT(Entry!$A25="ERROR"),ISNUMBER(Entry!$B25)),SUBSTITUTE(Entry!U25,".",":",1),"")</f>
        <v/>
      </c>
      <c r="T3" s="8" t="str">
        <f>IF(AND(NOT(Entry!$A25="ERROR"),ISNUMBER(Entry!$B25)),SUBSTITUTE(Entry!V25,".",":",1),"")</f>
        <v/>
      </c>
      <c r="U3" s="8" t="str">
        <f>IF(AND(NOT(Entry!$A25="ERROR"),ISNUMBER(Entry!$B25)),SUBSTITUTE(Entry!W25,".",":",1),"")</f>
        <v/>
      </c>
    </row>
    <row r="4" spans="1:21" x14ac:dyDescent="0.55000000000000004">
      <c r="A4" s="8" t="str">
        <f>IF(AND(NOT(Entry!$A26="ERROR"),AND(NOT(Entry!$A26="ERROR"),ISNUMBER(Entry!$B26))),Entry!$B$1,"")</f>
        <v/>
      </c>
      <c r="B4" s="8" t="str">
        <f>IF(AND(NOT(Entry!B26="ERROR"),AND(NOT(Entry!$A26="ERROR"),ISNUMBER(Entry!$B26))),Entry!D26,"")</f>
        <v/>
      </c>
      <c r="C4" s="8" t="str">
        <f>IF(AND(NOT(Entry!C26="ERROR"),AND(NOT(Entry!$A26="ERROR"),ISNUMBER(Entry!$B26))),Entry!E26,"")</f>
        <v/>
      </c>
      <c r="D4" s="8" t="str">
        <f>IF(AND(NOT(Entry!$A26="ERROR"),ISNUMBER(Entry!$B26)),IF(Entry!F26=0,"",Entry!F26),"")</f>
        <v/>
      </c>
      <c r="E4" s="8" t="str">
        <f>IF(AND(NOT(Entry!$A26="ERROR"),ISNUMBER(Entry!$B26)),TEXT(Entry!G26,"dd/mm/yyyy"),"")</f>
        <v/>
      </c>
      <c r="F4" s="8" t="str">
        <f>IF(AND(NOT(Entry!$A26="ERROR"),ISNUMBER(Entry!$B26)),IF(Entry!H26="Boy","B",IF(Entry!H26="Girl","G","")),"")</f>
        <v/>
      </c>
      <c r="G4" s="8" t="str">
        <f>IF(AND(NOT(Entry!$A26="ERROR"),ISNUMBER(Entry!$B26)),SUBSTITUTE(Entry!I26,".",":",1),"")</f>
        <v/>
      </c>
      <c r="H4" s="8" t="str">
        <f>IF(AND(NOT(Entry!$A26="ERROR"),ISNUMBER(Entry!$B26)),SUBSTITUTE(Entry!J26,".",":",1),"")</f>
        <v/>
      </c>
      <c r="I4" s="8" t="str">
        <f>IF(AND(NOT(Entry!$A26="ERROR"),ISNUMBER(Entry!$B26)),SUBSTITUTE(Entry!K26,".",":",1),"")</f>
        <v/>
      </c>
      <c r="J4" s="8" t="str">
        <f>IF(AND(NOT(Entry!$A26="ERROR"),ISNUMBER(Entry!$B26)),SUBSTITUTE(Entry!L26,".",":",1),"")</f>
        <v/>
      </c>
      <c r="K4" s="8" t="str">
        <f>IF(AND(NOT(Entry!$A26="ERROR"),ISNUMBER(Entry!$B26)),SUBSTITUTE(Entry!M26,".",":",1),"")</f>
        <v/>
      </c>
      <c r="L4" s="8" t="str">
        <f>IF(AND(NOT(Entry!$A26="ERROR"),ISNUMBER(Entry!$B26)),SUBSTITUTE(Entry!N26,".",":",1),"")</f>
        <v/>
      </c>
      <c r="M4" s="8" t="str">
        <f>IF(AND(NOT(Entry!$A26="ERROR"),ISNUMBER(Entry!$B26)),SUBSTITUTE(Entry!O26,".",":",1),"")</f>
        <v/>
      </c>
      <c r="N4" s="8" t="str">
        <f>IF(AND(NOT(Entry!$A26="ERROR"),ISNUMBER(Entry!$B26)),SUBSTITUTE(Entry!P26,".",":",1),"")</f>
        <v/>
      </c>
      <c r="O4" s="8" t="str">
        <f>IF(AND(NOT(Entry!$A26="ERROR"),ISNUMBER(Entry!$B26)),SUBSTITUTE(Entry!Q26,".",":",1),"")</f>
        <v/>
      </c>
      <c r="P4" s="8" t="str">
        <f>IF(AND(NOT(Entry!$A26="ERROR"),ISNUMBER(Entry!$B26)),SUBSTITUTE(Entry!R26,".",":",1),"")</f>
        <v/>
      </c>
      <c r="Q4" s="8" t="str">
        <f>IF(AND(NOT(Entry!$A26="ERROR"),ISNUMBER(Entry!$B26)),SUBSTITUTE(Entry!S26,".",":",1),"")</f>
        <v/>
      </c>
      <c r="R4" s="8" t="str">
        <f>IF(AND(NOT(Entry!$A26="ERROR"),ISNUMBER(Entry!$B26)),SUBSTITUTE(Entry!T26,".",":",1),"")</f>
        <v/>
      </c>
      <c r="S4" s="8" t="str">
        <f>IF(AND(NOT(Entry!$A26="ERROR"),ISNUMBER(Entry!$B26)),SUBSTITUTE(Entry!U26,".",":",1),"")</f>
        <v/>
      </c>
      <c r="T4" s="8" t="str">
        <f>IF(AND(NOT(Entry!$A26="ERROR"),ISNUMBER(Entry!$B26)),SUBSTITUTE(Entry!V26,".",":",1),"")</f>
        <v/>
      </c>
      <c r="U4" s="8" t="str">
        <f>IF(AND(NOT(Entry!$A26="ERROR"),ISNUMBER(Entry!$B26)),SUBSTITUTE(Entry!W26,".",":",1),"")</f>
        <v/>
      </c>
    </row>
    <row r="5" spans="1:21" x14ac:dyDescent="0.55000000000000004">
      <c r="A5" s="8" t="str">
        <f>IF(AND(NOT(Entry!$A27="ERROR"),AND(NOT(Entry!$A27="ERROR"),ISNUMBER(Entry!$B27))),Entry!$B$1,"")</f>
        <v/>
      </c>
      <c r="B5" s="8" t="str">
        <f>IF(AND(NOT(Entry!B27="ERROR"),AND(NOT(Entry!$A27="ERROR"),ISNUMBER(Entry!$B27))),Entry!D27,"")</f>
        <v/>
      </c>
      <c r="C5" s="8" t="str">
        <f>IF(AND(NOT(Entry!C27="ERROR"),AND(NOT(Entry!$A27="ERROR"),ISNUMBER(Entry!$B27))),Entry!E27,"")</f>
        <v/>
      </c>
      <c r="D5" s="8" t="str">
        <f>IF(AND(NOT(Entry!$A27="ERROR"),ISNUMBER(Entry!$B27)),IF(Entry!F27=0,"",Entry!F27),"")</f>
        <v/>
      </c>
      <c r="E5" s="8" t="str">
        <f>IF(AND(NOT(Entry!$A27="ERROR"),ISNUMBER(Entry!$B27)),TEXT(Entry!G27,"dd/mm/yyyy"),"")</f>
        <v/>
      </c>
      <c r="F5" s="8" t="str">
        <f>IF(AND(NOT(Entry!$A27="ERROR"),ISNUMBER(Entry!$B27)),IF(Entry!H27="Boy","B",IF(Entry!H27="Girl","G","")),"")</f>
        <v/>
      </c>
      <c r="G5" s="8" t="str">
        <f>IF(AND(NOT(Entry!$A27="ERROR"),ISNUMBER(Entry!$B27)),SUBSTITUTE(Entry!I27,".",":",1),"")</f>
        <v/>
      </c>
      <c r="H5" s="8" t="str">
        <f>IF(AND(NOT(Entry!$A27="ERROR"),ISNUMBER(Entry!$B27)),SUBSTITUTE(Entry!J27,".",":",1),"")</f>
        <v/>
      </c>
      <c r="I5" s="8" t="str">
        <f>IF(AND(NOT(Entry!$A27="ERROR"),ISNUMBER(Entry!$B27)),SUBSTITUTE(Entry!K27,".",":",1),"")</f>
        <v/>
      </c>
      <c r="J5" s="8" t="str">
        <f>IF(AND(NOT(Entry!$A27="ERROR"),ISNUMBER(Entry!$B27)),SUBSTITUTE(Entry!L27,".",":",1),"")</f>
        <v/>
      </c>
      <c r="K5" s="8" t="str">
        <f>IF(AND(NOT(Entry!$A27="ERROR"),ISNUMBER(Entry!$B27)),SUBSTITUTE(Entry!M27,".",":",1),"")</f>
        <v/>
      </c>
      <c r="L5" s="8" t="str">
        <f>IF(AND(NOT(Entry!$A27="ERROR"),ISNUMBER(Entry!$B27)),SUBSTITUTE(Entry!N27,".",":",1),"")</f>
        <v/>
      </c>
      <c r="M5" s="8" t="str">
        <f>IF(AND(NOT(Entry!$A27="ERROR"),ISNUMBER(Entry!$B27)),SUBSTITUTE(Entry!O27,".",":",1),"")</f>
        <v/>
      </c>
      <c r="N5" s="8" t="str">
        <f>IF(AND(NOT(Entry!$A27="ERROR"),ISNUMBER(Entry!$B27)),SUBSTITUTE(Entry!P27,".",":",1),"")</f>
        <v/>
      </c>
      <c r="O5" s="8" t="str">
        <f>IF(AND(NOT(Entry!$A27="ERROR"),ISNUMBER(Entry!$B27)),SUBSTITUTE(Entry!Q27,".",":",1),"")</f>
        <v/>
      </c>
      <c r="P5" s="8" t="str">
        <f>IF(AND(NOT(Entry!$A27="ERROR"),ISNUMBER(Entry!$B27)),SUBSTITUTE(Entry!R27,".",":",1),"")</f>
        <v/>
      </c>
      <c r="Q5" s="8" t="str">
        <f>IF(AND(NOT(Entry!$A27="ERROR"),ISNUMBER(Entry!$B27)),SUBSTITUTE(Entry!S27,".",":",1),"")</f>
        <v/>
      </c>
      <c r="R5" s="8" t="str">
        <f>IF(AND(NOT(Entry!$A27="ERROR"),ISNUMBER(Entry!$B27)),SUBSTITUTE(Entry!T27,".",":",1),"")</f>
        <v/>
      </c>
      <c r="S5" s="8" t="str">
        <f>IF(AND(NOT(Entry!$A27="ERROR"),ISNUMBER(Entry!$B27)),SUBSTITUTE(Entry!U27,".",":",1),"")</f>
        <v/>
      </c>
      <c r="T5" s="8" t="str">
        <f>IF(AND(NOT(Entry!$A27="ERROR"),ISNUMBER(Entry!$B27)),SUBSTITUTE(Entry!V27,".",":",1),"")</f>
        <v/>
      </c>
      <c r="U5" s="8" t="str">
        <f>IF(AND(NOT(Entry!$A27="ERROR"),ISNUMBER(Entry!$B27)),SUBSTITUTE(Entry!W27,".",":",1),"")</f>
        <v/>
      </c>
    </row>
    <row r="6" spans="1:21" x14ac:dyDescent="0.55000000000000004">
      <c r="A6" s="8" t="str">
        <f>IF(AND(NOT(Entry!$A28="ERROR"),AND(NOT(Entry!$A28="ERROR"),ISNUMBER(Entry!$B28))),Entry!$B$1,"")</f>
        <v/>
      </c>
      <c r="B6" s="8" t="str">
        <f>IF(AND(NOT(Entry!B28="ERROR"),AND(NOT(Entry!$A28="ERROR"),ISNUMBER(Entry!$B28))),Entry!D28,"")</f>
        <v/>
      </c>
      <c r="C6" s="8" t="str">
        <f>IF(AND(NOT(Entry!C28="ERROR"),AND(NOT(Entry!$A28="ERROR"),ISNUMBER(Entry!$B28))),Entry!E28,"")</f>
        <v/>
      </c>
      <c r="D6" s="8" t="str">
        <f>IF(AND(NOT(Entry!$A28="ERROR"),ISNUMBER(Entry!$B28)),IF(Entry!F28=0,"",Entry!F28),"")</f>
        <v/>
      </c>
      <c r="E6" s="8" t="str">
        <f>IF(AND(NOT(Entry!$A28="ERROR"),ISNUMBER(Entry!$B28)),TEXT(Entry!G28,"dd/mm/yyyy"),"")</f>
        <v/>
      </c>
      <c r="F6" s="8" t="str">
        <f>IF(AND(NOT(Entry!$A28="ERROR"),ISNUMBER(Entry!$B28)),IF(Entry!H28="Boy","B",IF(Entry!H28="Girl","G","")),"")</f>
        <v/>
      </c>
      <c r="G6" s="8" t="str">
        <f>IF(AND(NOT(Entry!$A28="ERROR"),ISNUMBER(Entry!$B28)),SUBSTITUTE(Entry!I28,".",":",1),"")</f>
        <v/>
      </c>
      <c r="H6" s="8" t="str">
        <f>IF(AND(NOT(Entry!$A28="ERROR"),ISNUMBER(Entry!$B28)),SUBSTITUTE(Entry!J28,".",":",1),"")</f>
        <v/>
      </c>
      <c r="I6" s="8" t="str">
        <f>IF(AND(NOT(Entry!$A28="ERROR"),ISNUMBER(Entry!$B28)),SUBSTITUTE(Entry!K28,".",":",1),"")</f>
        <v/>
      </c>
      <c r="J6" s="8" t="str">
        <f>IF(AND(NOT(Entry!$A28="ERROR"),ISNUMBER(Entry!$B28)),SUBSTITUTE(Entry!L28,".",":",1),"")</f>
        <v/>
      </c>
      <c r="K6" s="8" t="str">
        <f>IF(AND(NOT(Entry!$A28="ERROR"),ISNUMBER(Entry!$B28)),SUBSTITUTE(Entry!M28,".",":",1),"")</f>
        <v/>
      </c>
      <c r="L6" s="8" t="str">
        <f>IF(AND(NOT(Entry!$A28="ERROR"),ISNUMBER(Entry!$B28)),SUBSTITUTE(Entry!N28,".",":",1),"")</f>
        <v/>
      </c>
      <c r="M6" s="8" t="str">
        <f>IF(AND(NOT(Entry!$A28="ERROR"),ISNUMBER(Entry!$B28)),SUBSTITUTE(Entry!O28,".",":",1),"")</f>
        <v/>
      </c>
      <c r="N6" s="8" t="str">
        <f>IF(AND(NOT(Entry!$A28="ERROR"),ISNUMBER(Entry!$B28)),SUBSTITUTE(Entry!P28,".",":",1),"")</f>
        <v/>
      </c>
      <c r="O6" s="8" t="str">
        <f>IF(AND(NOT(Entry!$A28="ERROR"),ISNUMBER(Entry!$B28)),SUBSTITUTE(Entry!Q28,".",":",1),"")</f>
        <v/>
      </c>
      <c r="P6" s="8" t="str">
        <f>IF(AND(NOT(Entry!$A28="ERROR"),ISNUMBER(Entry!$B28)),SUBSTITUTE(Entry!R28,".",":",1),"")</f>
        <v/>
      </c>
      <c r="Q6" s="8" t="str">
        <f>IF(AND(NOT(Entry!$A28="ERROR"),ISNUMBER(Entry!$B28)),SUBSTITUTE(Entry!S28,".",":",1),"")</f>
        <v/>
      </c>
      <c r="R6" s="8" t="str">
        <f>IF(AND(NOT(Entry!$A28="ERROR"),ISNUMBER(Entry!$B28)),SUBSTITUTE(Entry!T28,".",":",1),"")</f>
        <v/>
      </c>
      <c r="S6" s="8" t="str">
        <f>IF(AND(NOT(Entry!$A28="ERROR"),ISNUMBER(Entry!$B28)),SUBSTITUTE(Entry!U28,".",":",1),"")</f>
        <v/>
      </c>
      <c r="T6" s="8" t="str">
        <f>IF(AND(NOT(Entry!$A28="ERROR"),ISNUMBER(Entry!$B28)),SUBSTITUTE(Entry!V28,".",":",1),"")</f>
        <v/>
      </c>
      <c r="U6" s="8" t="str">
        <f>IF(AND(NOT(Entry!$A28="ERROR"),ISNUMBER(Entry!$B28)),SUBSTITUTE(Entry!W28,".",":",1),"")</f>
        <v/>
      </c>
    </row>
    <row r="7" spans="1:21" x14ac:dyDescent="0.55000000000000004">
      <c r="A7" s="8" t="str">
        <f>IF(AND(NOT(Entry!$A29="ERROR"),AND(NOT(Entry!$A29="ERROR"),ISNUMBER(Entry!$B29))),Entry!$B$1,"")</f>
        <v/>
      </c>
      <c r="B7" s="8" t="str">
        <f>IF(AND(NOT(Entry!B29="ERROR"),AND(NOT(Entry!$A29="ERROR"),ISNUMBER(Entry!$B29))),Entry!D29,"")</f>
        <v/>
      </c>
      <c r="C7" s="8" t="str">
        <f>IF(AND(NOT(Entry!C29="ERROR"),AND(NOT(Entry!$A29="ERROR"),ISNUMBER(Entry!$B29))),Entry!E29,"")</f>
        <v/>
      </c>
      <c r="D7" s="8" t="str">
        <f>IF(AND(NOT(Entry!$A29="ERROR"),ISNUMBER(Entry!$B29)),IF(Entry!F29=0,"",Entry!F29),"")</f>
        <v/>
      </c>
      <c r="E7" s="8" t="str">
        <f>IF(AND(NOT(Entry!$A29="ERROR"),ISNUMBER(Entry!$B29)),TEXT(Entry!G29,"dd/mm/yyyy"),"")</f>
        <v/>
      </c>
      <c r="F7" s="8" t="str">
        <f>IF(AND(NOT(Entry!$A29="ERROR"),ISNUMBER(Entry!$B29)),IF(Entry!H29="Boy","B",IF(Entry!H29="Girl","G","")),"")</f>
        <v/>
      </c>
      <c r="G7" s="8" t="str">
        <f>IF(AND(NOT(Entry!$A29="ERROR"),ISNUMBER(Entry!$B29)),SUBSTITUTE(Entry!I29,".",":",1),"")</f>
        <v/>
      </c>
      <c r="H7" s="8" t="str">
        <f>IF(AND(NOT(Entry!$A29="ERROR"),ISNUMBER(Entry!$B29)),SUBSTITUTE(Entry!J29,".",":",1),"")</f>
        <v/>
      </c>
      <c r="I7" s="8" t="str">
        <f>IF(AND(NOT(Entry!$A29="ERROR"),ISNUMBER(Entry!$B29)),SUBSTITUTE(Entry!K29,".",":",1),"")</f>
        <v/>
      </c>
      <c r="J7" s="8" t="str">
        <f>IF(AND(NOT(Entry!$A29="ERROR"),ISNUMBER(Entry!$B29)),SUBSTITUTE(Entry!L29,".",":",1),"")</f>
        <v/>
      </c>
      <c r="K7" s="8" t="str">
        <f>IF(AND(NOT(Entry!$A29="ERROR"),ISNUMBER(Entry!$B29)),SUBSTITUTE(Entry!M29,".",":",1),"")</f>
        <v/>
      </c>
      <c r="L7" s="8" t="str">
        <f>IF(AND(NOT(Entry!$A29="ERROR"),ISNUMBER(Entry!$B29)),SUBSTITUTE(Entry!N29,".",":",1),"")</f>
        <v/>
      </c>
      <c r="M7" s="8" t="str">
        <f>IF(AND(NOT(Entry!$A29="ERROR"),ISNUMBER(Entry!$B29)),SUBSTITUTE(Entry!O29,".",":",1),"")</f>
        <v/>
      </c>
      <c r="N7" s="8" t="str">
        <f>IF(AND(NOT(Entry!$A29="ERROR"),ISNUMBER(Entry!$B29)),SUBSTITUTE(Entry!P29,".",":",1),"")</f>
        <v/>
      </c>
      <c r="O7" s="8" t="str">
        <f>IF(AND(NOT(Entry!$A29="ERROR"),ISNUMBER(Entry!$B29)),SUBSTITUTE(Entry!Q29,".",":",1),"")</f>
        <v/>
      </c>
      <c r="P7" s="8" t="str">
        <f>IF(AND(NOT(Entry!$A29="ERROR"),ISNUMBER(Entry!$B29)),SUBSTITUTE(Entry!R29,".",":",1),"")</f>
        <v/>
      </c>
      <c r="Q7" s="8" t="str">
        <f>IF(AND(NOT(Entry!$A29="ERROR"),ISNUMBER(Entry!$B29)),SUBSTITUTE(Entry!S29,".",":",1),"")</f>
        <v/>
      </c>
      <c r="R7" s="8" t="str">
        <f>IF(AND(NOT(Entry!$A29="ERROR"),ISNUMBER(Entry!$B29)),SUBSTITUTE(Entry!T29,".",":",1),"")</f>
        <v/>
      </c>
      <c r="S7" s="8" t="str">
        <f>IF(AND(NOT(Entry!$A29="ERROR"),ISNUMBER(Entry!$B29)),SUBSTITUTE(Entry!U29,".",":",1),"")</f>
        <v/>
      </c>
      <c r="T7" s="8" t="str">
        <f>IF(AND(NOT(Entry!$A29="ERROR"),ISNUMBER(Entry!$B29)),SUBSTITUTE(Entry!V29,".",":",1),"")</f>
        <v/>
      </c>
      <c r="U7" s="8" t="str">
        <f>IF(AND(NOT(Entry!$A29="ERROR"),ISNUMBER(Entry!$B29)),SUBSTITUTE(Entry!W29,".",":",1),"")</f>
        <v/>
      </c>
    </row>
    <row r="8" spans="1:21" x14ac:dyDescent="0.55000000000000004">
      <c r="A8" s="8" t="str">
        <f>IF(AND(NOT(Entry!$A30="ERROR"),AND(NOT(Entry!$A30="ERROR"),ISNUMBER(Entry!$B30))),Entry!$B$1,"")</f>
        <v/>
      </c>
      <c r="B8" s="8" t="str">
        <f>IF(AND(NOT(Entry!B30="ERROR"),AND(NOT(Entry!$A30="ERROR"),ISNUMBER(Entry!$B30))),Entry!D30,"")</f>
        <v/>
      </c>
      <c r="C8" s="8" t="str">
        <f>IF(AND(NOT(Entry!C30="ERROR"),AND(NOT(Entry!$A30="ERROR"),ISNUMBER(Entry!$B30))),Entry!E30,"")</f>
        <v/>
      </c>
      <c r="D8" s="8" t="str">
        <f>IF(AND(NOT(Entry!$A30="ERROR"),ISNUMBER(Entry!$B30)),IF(Entry!F30=0,"",Entry!F30),"")</f>
        <v/>
      </c>
      <c r="E8" s="8" t="str">
        <f>IF(AND(NOT(Entry!$A30="ERROR"),ISNUMBER(Entry!$B30)),TEXT(Entry!G30,"dd/mm/yyyy"),"")</f>
        <v/>
      </c>
      <c r="F8" s="8" t="str">
        <f>IF(AND(NOT(Entry!$A30="ERROR"),ISNUMBER(Entry!$B30)),IF(Entry!H30="Boy","B",IF(Entry!H30="Girl","G","")),"")</f>
        <v/>
      </c>
      <c r="G8" s="8" t="str">
        <f>IF(AND(NOT(Entry!$A30="ERROR"),ISNUMBER(Entry!$B30)),SUBSTITUTE(Entry!I30,".",":",1),"")</f>
        <v/>
      </c>
      <c r="H8" s="8" t="str">
        <f>IF(AND(NOT(Entry!$A30="ERROR"),ISNUMBER(Entry!$B30)),SUBSTITUTE(Entry!J30,".",":",1),"")</f>
        <v/>
      </c>
      <c r="I8" s="8" t="str">
        <f>IF(AND(NOT(Entry!$A30="ERROR"),ISNUMBER(Entry!$B30)),SUBSTITUTE(Entry!K30,".",":",1),"")</f>
        <v/>
      </c>
      <c r="J8" s="8" t="str">
        <f>IF(AND(NOT(Entry!$A30="ERROR"),ISNUMBER(Entry!$B30)),SUBSTITUTE(Entry!L30,".",":",1),"")</f>
        <v/>
      </c>
      <c r="K8" s="8" t="str">
        <f>IF(AND(NOT(Entry!$A30="ERROR"),ISNUMBER(Entry!$B30)),SUBSTITUTE(Entry!M30,".",":",1),"")</f>
        <v/>
      </c>
      <c r="L8" s="8" t="str">
        <f>IF(AND(NOT(Entry!$A30="ERROR"),ISNUMBER(Entry!$B30)),SUBSTITUTE(Entry!N30,".",":",1),"")</f>
        <v/>
      </c>
      <c r="M8" s="8" t="str">
        <f>IF(AND(NOT(Entry!$A30="ERROR"),ISNUMBER(Entry!$B30)),SUBSTITUTE(Entry!O30,".",":",1),"")</f>
        <v/>
      </c>
      <c r="N8" s="8" t="str">
        <f>IF(AND(NOT(Entry!$A30="ERROR"),ISNUMBER(Entry!$B30)),SUBSTITUTE(Entry!P30,".",":",1),"")</f>
        <v/>
      </c>
      <c r="O8" s="8" t="str">
        <f>IF(AND(NOT(Entry!$A30="ERROR"),ISNUMBER(Entry!$B30)),SUBSTITUTE(Entry!Q30,".",":",1),"")</f>
        <v/>
      </c>
      <c r="P8" s="8" t="str">
        <f>IF(AND(NOT(Entry!$A30="ERROR"),ISNUMBER(Entry!$B30)),SUBSTITUTE(Entry!R30,".",":",1),"")</f>
        <v/>
      </c>
      <c r="Q8" s="8" t="str">
        <f>IF(AND(NOT(Entry!$A30="ERROR"),ISNUMBER(Entry!$B30)),SUBSTITUTE(Entry!S30,".",":",1),"")</f>
        <v/>
      </c>
      <c r="R8" s="8" t="str">
        <f>IF(AND(NOT(Entry!$A30="ERROR"),ISNUMBER(Entry!$B30)),SUBSTITUTE(Entry!T30,".",":",1),"")</f>
        <v/>
      </c>
      <c r="S8" s="8" t="str">
        <f>IF(AND(NOT(Entry!$A30="ERROR"),ISNUMBER(Entry!$B30)),SUBSTITUTE(Entry!U30,".",":",1),"")</f>
        <v/>
      </c>
      <c r="T8" s="8" t="str">
        <f>IF(AND(NOT(Entry!$A30="ERROR"),ISNUMBER(Entry!$B30)),SUBSTITUTE(Entry!V30,".",":",1),"")</f>
        <v/>
      </c>
      <c r="U8" s="8" t="str">
        <f>IF(AND(NOT(Entry!$A30="ERROR"),ISNUMBER(Entry!$B30)),SUBSTITUTE(Entry!W30,".",":",1),"")</f>
        <v/>
      </c>
    </row>
    <row r="9" spans="1:21" x14ac:dyDescent="0.55000000000000004">
      <c r="A9" s="8" t="str">
        <f>IF(AND(NOT(Entry!$A31="ERROR"),AND(NOT(Entry!$A31="ERROR"),ISNUMBER(Entry!$B31))),Entry!$B$1,"")</f>
        <v/>
      </c>
      <c r="B9" s="8" t="str">
        <f>IF(AND(NOT(Entry!B31="ERROR"),AND(NOT(Entry!$A31="ERROR"),ISNUMBER(Entry!$B31))),Entry!D31,"")</f>
        <v/>
      </c>
      <c r="C9" s="8" t="str">
        <f>IF(AND(NOT(Entry!C31="ERROR"),AND(NOT(Entry!$A31="ERROR"),ISNUMBER(Entry!$B31))),Entry!E31,"")</f>
        <v/>
      </c>
      <c r="D9" s="8" t="str">
        <f>IF(AND(NOT(Entry!$A31="ERROR"),ISNUMBER(Entry!$B31)),IF(Entry!F31=0,"",Entry!F31),"")</f>
        <v/>
      </c>
      <c r="E9" s="8" t="str">
        <f>IF(AND(NOT(Entry!$A31="ERROR"),ISNUMBER(Entry!$B31)),TEXT(Entry!G31,"dd/mm/yyyy"),"")</f>
        <v/>
      </c>
      <c r="F9" s="8" t="str">
        <f>IF(AND(NOT(Entry!$A31="ERROR"),ISNUMBER(Entry!$B31)),IF(Entry!H31="Boy","B",IF(Entry!H31="Girl","G","")),"")</f>
        <v/>
      </c>
      <c r="G9" s="8" t="str">
        <f>IF(AND(NOT(Entry!$A31="ERROR"),ISNUMBER(Entry!$B31)),SUBSTITUTE(Entry!I31,".",":",1),"")</f>
        <v/>
      </c>
      <c r="H9" s="8" t="str">
        <f>IF(AND(NOT(Entry!$A31="ERROR"),ISNUMBER(Entry!$B31)),SUBSTITUTE(Entry!J31,".",":",1),"")</f>
        <v/>
      </c>
      <c r="I9" s="8" t="str">
        <f>IF(AND(NOT(Entry!$A31="ERROR"),ISNUMBER(Entry!$B31)),SUBSTITUTE(Entry!K31,".",":",1),"")</f>
        <v/>
      </c>
      <c r="J9" s="8" t="str">
        <f>IF(AND(NOT(Entry!$A31="ERROR"),ISNUMBER(Entry!$B31)),SUBSTITUTE(Entry!L31,".",":",1),"")</f>
        <v/>
      </c>
      <c r="K9" s="8" t="str">
        <f>IF(AND(NOT(Entry!$A31="ERROR"),ISNUMBER(Entry!$B31)),SUBSTITUTE(Entry!M31,".",":",1),"")</f>
        <v/>
      </c>
      <c r="L9" s="8" t="str">
        <f>IF(AND(NOT(Entry!$A31="ERROR"),ISNUMBER(Entry!$B31)),SUBSTITUTE(Entry!N31,".",":",1),"")</f>
        <v/>
      </c>
      <c r="M9" s="8" t="str">
        <f>IF(AND(NOT(Entry!$A31="ERROR"),ISNUMBER(Entry!$B31)),SUBSTITUTE(Entry!O31,".",":",1),"")</f>
        <v/>
      </c>
      <c r="N9" s="8" t="str">
        <f>IF(AND(NOT(Entry!$A31="ERROR"),ISNUMBER(Entry!$B31)),SUBSTITUTE(Entry!P31,".",":",1),"")</f>
        <v/>
      </c>
      <c r="O9" s="8" t="str">
        <f>IF(AND(NOT(Entry!$A31="ERROR"),ISNUMBER(Entry!$B31)),SUBSTITUTE(Entry!Q31,".",":",1),"")</f>
        <v/>
      </c>
      <c r="P9" s="8" t="str">
        <f>IF(AND(NOT(Entry!$A31="ERROR"),ISNUMBER(Entry!$B31)),SUBSTITUTE(Entry!R31,".",":",1),"")</f>
        <v/>
      </c>
      <c r="Q9" s="8" t="str">
        <f>IF(AND(NOT(Entry!$A31="ERROR"),ISNUMBER(Entry!$B31)),SUBSTITUTE(Entry!S31,".",":",1),"")</f>
        <v/>
      </c>
      <c r="R9" s="8" t="str">
        <f>IF(AND(NOT(Entry!$A31="ERROR"),ISNUMBER(Entry!$B31)),SUBSTITUTE(Entry!T31,".",":",1),"")</f>
        <v/>
      </c>
      <c r="S9" s="8" t="str">
        <f>IF(AND(NOT(Entry!$A31="ERROR"),ISNUMBER(Entry!$B31)),SUBSTITUTE(Entry!U31,".",":",1),"")</f>
        <v/>
      </c>
      <c r="T9" s="8" t="str">
        <f>IF(AND(NOT(Entry!$A31="ERROR"),ISNUMBER(Entry!$B31)),SUBSTITUTE(Entry!V31,".",":",1),"")</f>
        <v/>
      </c>
      <c r="U9" s="8" t="str">
        <f>IF(AND(NOT(Entry!$A31="ERROR"),ISNUMBER(Entry!$B31)),SUBSTITUTE(Entry!W31,".",":",1),"")</f>
        <v/>
      </c>
    </row>
    <row r="10" spans="1:21" x14ac:dyDescent="0.55000000000000004">
      <c r="A10" s="8" t="str">
        <f>IF(AND(NOT(Entry!$A32="ERROR"),AND(NOT(Entry!$A32="ERROR"),ISNUMBER(Entry!$B32))),Entry!$B$1,"")</f>
        <v/>
      </c>
      <c r="B10" s="8" t="str">
        <f>IF(AND(NOT(Entry!B32="ERROR"),AND(NOT(Entry!$A32="ERROR"),ISNUMBER(Entry!$B32))),Entry!D32,"")</f>
        <v/>
      </c>
      <c r="C10" s="8" t="str">
        <f>IF(AND(NOT(Entry!C32="ERROR"),AND(NOT(Entry!$A32="ERROR"),ISNUMBER(Entry!$B32))),Entry!E32,"")</f>
        <v/>
      </c>
      <c r="D10" s="8" t="str">
        <f>IF(AND(NOT(Entry!$A32="ERROR"),ISNUMBER(Entry!$B32)),IF(Entry!F32=0,"",Entry!F32),"")</f>
        <v/>
      </c>
      <c r="E10" s="8" t="str">
        <f>IF(AND(NOT(Entry!$A32="ERROR"),ISNUMBER(Entry!$B32)),TEXT(Entry!G32,"dd/mm/yyyy"),"")</f>
        <v/>
      </c>
      <c r="F10" s="8" t="str">
        <f>IF(AND(NOT(Entry!$A32="ERROR"),ISNUMBER(Entry!$B32)),IF(Entry!H32="Boy","B",IF(Entry!H32="Girl","G","")),"")</f>
        <v/>
      </c>
      <c r="G10" s="8" t="str">
        <f>IF(AND(NOT(Entry!$A32="ERROR"),ISNUMBER(Entry!$B32)),SUBSTITUTE(Entry!I32,".",":",1),"")</f>
        <v/>
      </c>
      <c r="H10" s="8" t="str">
        <f>IF(AND(NOT(Entry!$A32="ERROR"),ISNUMBER(Entry!$B32)),SUBSTITUTE(Entry!J32,".",":",1),"")</f>
        <v/>
      </c>
      <c r="I10" s="8" t="str">
        <f>IF(AND(NOT(Entry!$A32="ERROR"),ISNUMBER(Entry!$B32)),SUBSTITUTE(Entry!K32,".",":",1),"")</f>
        <v/>
      </c>
      <c r="J10" s="8" t="str">
        <f>IF(AND(NOT(Entry!$A32="ERROR"),ISNUMBER(Entry!$B32)),SUBSTITUTE(Entry!L32,".",":",1),"")</f>
        <v/>
      </c>
      <c r="K10" s="8" t="str">
        <f>IF(AND(NOT(Entry!$A32="ERROR"),ISNUMBER(Entry!$B32)),SUBSTITUTE(Entry!M32,".",":",1),"")</f>
        <v/>
      </c>
      <c r="L10" s="8" t="str">
        <f>IF(AND(NOT(Entry!$A32="ERROR"),ISNUMBER(Entry!$B32)),SUBSTITUTE(Entry!N32,".",":",1),"")</f>
        <v/>
      </c>
      <c r="M10" s="8" t="str">
        <f>IF(AND(NOT(Entry!$A32="ERROR"),ISNUMBER(Entry!$B32)),SUBSTITUTE(Entry!O32,".",":",1),"")</f>
        <v/>
      </c>
      <c r="N10" s="8" t="str">
        <f>IF(AND(NOT(Entry!$A32="ERROR"),ISNUMBER(Entry!$B32)),SUBSTITUTE(Entry!P32,".",":",1),"")</f>
        <v/>
      </c>
      <c r="O10" s="8" t="str">
        <f>IF(AND(NOT(Entry!$A32="ERROR"),ISNUMBER(Entry!$B32)),SUBSTITUTE(Entry!Q32,".",":",1),"")</f>
        <v/>
      </c>
      <c r="P10" s="8" t="str">
        <f>IF(AND(NOT(Entry!$A32="ERROR"),ISNUMBER(Entry!$B32)),SUBSTITUTE(Entry!R32,".",":",1),"")</f>
        <v/>
      </c>
      <c r="Q10" s="8" t="str">
        <f>IF(AND(NOT(Entry!$A32="ERROR"),ISNUMBER(Entry!$B32)),SUBSTITUTE(Entry!S32,".",":",1),"")</f>
        <v/>
      </c>
      <c r="R10" s="8" t="str">
        <f>IF(AND(NOT(Entry!$A32="ERROR"),ISNUMBER(Entry!$B32)),SUBSTITUTE(Entry!T32,".",":",1),"")</f>
        <v/>
      </c>
      <c r="S10" s="8" t="str">
        <f>IF(AND(NOT(Entry!$A32="ERROR"),ISNUMBER(Entry!$B32)),SUBSTITUTE(Entry!U32,".",":",1),"")</f>
        <v/>
      </c>
      <c r="T10" s="8" t="str">
        <f>IF(AND(NOT(Entry!$A32="ERROR"),ISNUMBER(Entry!$B32)),SUBSTITUTE(Entry!V32,".",":",1),"")</f>
        <v/>
      </c>
      <c r="U10" s="8" t="str">
        <f>IF(AND(NOT(Entry!$A32="ERROR"),ISNUMBER(Entry!$B32)),SUBSTITUTE(Entry!W32,".",":",1),"")</f>
        <v/>
      </c>
    </row>
    <row r="11" spans="1:21" x14ac:dyDescent="0.55000000000000004">
      <c r="A11" s="8" t="str">
        <f>IF(AND(NOT(Entry!$A33="ERROR"),AND(NOT(Entry!$A33="ERROR"),ISNUMBER(Entry!$B33))),Entry!$B$1,"")</f>
        <v/>
      </c>
      <c r="B11" s="8" t="str">
        <f>IF(AND(NOT(Entry!B33="ERROR"),AND(NOT(Entry!$A33="ERROR"),ISNUMBER(Entry!$B33))),Entry!D33,"")</f>
        <v/>
      </c>
      <c r="C11" s="8" t="str">
        <f>IF(AND(NOT(Entry!C33="ERROR"),AND(NOT(Entry!$A33="ERROR"),ISNUMBER(Entry!$B33))),Entry!E33,"")</f>
        <v/>
      </c>
      <c r="D11" s="8" t="str">
        <f>IF(AND(NOT(Entry!$A33="ERROR"),ISNUMBER(Entry!$B33)),IF(Entry!F33=0,"",Entry!F33),"")</f>
        <v/>
      </c>
      <c r="E11" s="8" t="str">
        <f>IF(AND(NOT(Entry!$A33="ERROR"),ISNUMBER(Entry!$B33)),TEXT(Entry!G33,"dd/mm/yyyy"),"")</f>
        <v/>
      </c>
      <c r="F11" s="8" t="str">
        <f>IF(AND(NOT(Entry!$A33="ERROR"),ISNUMBER(Entry!$B33)),IF(Entry!H33="Boy","B",IF(Entry!H33="Girl","G","")),"")</f>
        <v/>
      </c>
      <c r="G11" s="8" t="str">
        <f>IF(AND(NOT(Entry!$A33="ERROR"),ISNUMBER(Entry!$B33)),SUBSTITUTE(Entry!I33,".",":",1),"")</f>
        <v/>
      </c>
      <c r="H11" s="8" t="str">
        <f>IF(AND(NOT(Entry!$A33="ERROR"),ISNUMBER(Entry!$B33)),SUBSTITUTE(Entry!J33,".",":",1),"")</f>
        <v/>
      </c>
      <c r="I11" s="8" t="str">
        <f>IF(AND(NOT(Entry!$A33="ERROR"),ISNUMBER(Entry!$B33)),SUBSTITUTE(Entry!K33,".",":",1),"")</f>
        <v/>
      </c>
      <c r="J11" s="8" t="str">
        <f>IF(AND(NOT(Entry!$A33="ERROR"),ISNUMBER(Entry!$B33)),SUBSTITUTE(Entry!L33,".",":",1),"")</f>
        <v/>
      </c>
      <c r="K11" s="8" t="str">
        <f>IF(AND(NOT(Entry!$A33="ERROR"),ISNUMBER(Entry!$B33)),SUBSTITUTE(Entry!M33,".",":",1),"")</f>
        <v/>
      </c>
      <c r="L11" s="8" t="str">
        <f>IF(AND(NOT(Entry!$A33="ERROR"),ISNUMBER(Entry!$B33)),SUBSTITUTE(Entry!N33,".",":",1),"")</f>
        <v/>
      </c>
      <c r="M11" s="8" t="str">
        <f>IF(AND(NOT(Entry!$A33="ERROR"),ISNUMBER(Entry!$B33)),SUBSTITUTE(Entry!O33,".",":",1),"")</f>
        <v/>
      </c>
      <c r="N11" s="8" t="str">
        <f>IF(AND(NOT(Entry!$A33="ERROR"),ISNUMBER(Entry!$B33)),SUBSTITUTE(Entry!P33,".",":",1),"")</f>
        <v/>
      </c>
      <c r="O11" s="8" t="str">
        <f>IF(AND(NOT(Entry!$A33="ERROR"),ISNUMBER(Entry!$B33)),SUBSTITUTE(Entry!Q33,".",":",1),"")</f>
        <v/>
      </c>
      <c r="P11" s="8" t="str">
        <f>IF(AND(NOT(Entry!$A33="ERROR"),ISNUMBER(Entry!$B33)),SUBSTITUTE(Entry!R33,".",":",1),"")</f>
        <v/>
      </c>
      <c r="Q11" s="8" t="str">
        <f>IF(AND(NOT(Entry!$A33="ERROR"),ISNUMBER(Entry!$B33)),SUBSTITUTE(Entry!S33,".",":",1),"")</f>
        <v/>
      </c>
      <c r="R11" s="8" t="str">
        <f>IF(AND(NOT(Entry!$A33="ERROR"),ISNUMBER(Entry!$B33)),SUBSTITUTE(Entry!T33,".",":",1),"")</f>
        <v/>
      </c>
      <c r="S11" s="8" t="str">
        <f>IF(AND(NOT(Entry!$A33="ERROR"),ISNUMBER(Entry!$B33)),SUBSTITUTE(Entry!U33,".",":",1),"")</f>
        <v/>
      </c>
      <c r="T11" s="8" t="str">
        <f>IF(AND(NOT(Entry!$A33="ERROR"),ISNUMBER(Entry!$B33)),SUBSTITUTE(Entry!V33,".",":",1),"")</f>
        <v/>
      </c>
      <c r="U11" s="8" t="str">
        <f>IF(AND(NOT(Entry!$A33="ERROR"),ISNUMBER(Entry!$B33)),SUBSTITUTE(Entry!W33,".",":",1),"")</f>
        <v/>
      </c>
    </row>
    <row r="12" spans="1:21" x14ac:dyDescent="0.55000000000000004">
      <c r="A12" s="8" t="str">
        <f>IF(AND(NOT(Entry!$A34="ERROR"),AND(NOT(Entry!$A34="ERROR"),ISNUMBER(Entry!$B34))),Entry!$B$1,"")</f>
        <v/>
      </c>
      <c r="B12" s="8" t="str">
        <f>IF(AND(NOT(Entry!B34="ERROR"),AND(NOT(Entry!$A34="ERROR"),ISNUMBER(Entry!$B34))),Entry!D34,"")</f>
        <v/>
      </c>
      <c r="C12" s="8" t="str">
        <f>IF(AND(NOT(Entry!C34="ERROR"),AND(NOT(Entry!$A34="ERROR"),ISNUMBER(Entry!$B34))),Entry!E34,"")</f>
        <v/>
      </c>
      <c r="D12" s="8" t="str">
        <f>IF(AND(NOT(Entry!$A34="ERROR"),ISNUMBER(Entry!$B34)),IF(Entry!F34=0,"",Entry!F34),"")</f>
        <v/>
      </c>
      <c r="E12" s="8" t="str">
        <f>IF(AND(NOT(Entry!$A34="ERROR"),ISNUMBER(Entry!$B34)),TEXT(Entry!G34,"dd/mm/yyyy"),"")</f>
        <v/>
      </c>
      <c r="F12" s="8" t="str">
        <f>IF(AND(NOT(Entry!$A34="ERROR"),ISNUMBER(Entry!$B34)),IF(Entry!H34="Boy","B",IF(Entry!H34="Girl","G","")),"")</f>
        <v/>
      </c>
      <c r="G12" s="8" t="str">
        <f>IF(AND(NOT(Entry!$A34="ERROR"),ISNUMBER(Entry!$B34)),SUBSTITUTE(Entry!I34,".",":",1),"")</f>
        <v/>
      </c>
      <c r="H12" s="8" t="str">
        <f>IF(AND(NOT(Entry!$A34="ERROR"),ISNUMBER(Entry!$B34)),SUBSTITUTE(Entry!J34,".",":",1),"")</f>
        <v/>
      </c>
      <c r="I12" s="8" t="str">
        <f>IF(AND(NOT(Entry!$A34="ERROR"),ISNUMBER(Entry!$B34)),SUBSTITUTE(Entry!K34,".",":",1),"")</f>
        <v/>
      </c>
      <c r="J12" s="8" t="str">
        <f>IF(AND(NOT(Entry!$A34="ERROR"),ISNUMBER(Entry!$B34)),SUBSTITUTE(Entry!L34,".",":",1),"")</f>
        <v/>
      </c>
      <c r="K12" s="8" t="str">
        <f>IF(AND(NOT(Entry!$A34="ERROR"),ISNUMBER(Entry!$B34)),SUBSTITUTE(Entry!M34,".",":",1),"")</f>
        <v/>
      </c>
      <c r="L12" s="8" t="str">
        <f>IF(AND(NOT(Entry!$A34="ERROR"),ISNUMBER(Entry!$B34)),SUBSTITUTE(Entry!N34,".",":",1),"")</f>
        <v/>
      </c>
      <c r="M12" s="8" t="str">
        <f>IF(AND(NOT(Entry!$A34="ERROR"),ISNUMBER(Entry!$B34)),SUBSTITUTE(Entry!O34,".",":",1),"")</f>
        <v/>
      </c>
      <c r="N12" s="8" t="str">
        <f>IF(AND(NOT(Entry!$A34="ERROR"),ISNUMBER(Entry!$B34)),SUBSTITUTE(Entry!P34,".",":",1),"")</f>
        <v/>
      </c>
      <c r="O12" s="8" t="str">
        <f>IF(AND(NOT(Entry!$A34="ERROR"),ISNUMBER(Entry!$B34)),SUBSTITUTE(Entry!Q34,".",":",1),"")</f>
        <v/>
      </c>
      <c r="P12" s="8" t="str">
        <f>IF(AND(NOT(Entry!$A34="ERROR"),ISNUMBER(Entry!$B34)),SUBSTITUTE(Entry!R34,".",":",1),"")</f>
        <v/>
      </c>
      <c r="Q12" s="8" t="str">
        <f>IF(AND(NOT(Entry!$A34="ERROR"),ISNUMBER(Entry!$B34)),SUBSTITUTE(Entry!S34,".",":",1),"")</f>
        <v/>
      </c>
      <c r="R12" s="8" t="str">
        <f>IF(AND(NOT(Entry!$A34="ERROR"),ISNUMBER(Entry!$B34)),SUBSTITUTE(Entry!T34,".",":",1),"")</f>
        <v/>
      </c>
      <c r="S12" s="8" t="str">
        <f>IF(AND(NOT(Entry!$A34="ERROR"),ISNUMBER(Entry!$B34)),SUBSTITUTE(Entry!U34,".",":",1),"")</f>
        <v/>
      </c>
      <c r="T12" s="8" t="str">
        <f>IF(AND(NOT(Entry!$A34="ERROR"),ISNUMBER(Entry!$B34)),SUBSTITUTE(Entry!V34,".",":",1),"")</f>
        <v/>
      </c>
      <c r="U12" s="8" t="str">
        <f>IF(AND(NOT(Entry!$A34="ERROR"),ISNUMBER(Entry!$B34)),SUBSTITUTE(Entry!W34,".",":",1),"")</f>
        <v/>
      </c>
    </row>
    <row r="13" spans="1:21" x14ac:dyDescent="0.55000000000000004">
      <c r="A13" s="8" t="str">
        <f>IF(AND(NOT(Entry!$A35="ERROR"),AND(NOT(Entry!$A35="ERROR"),ISNUMBER(Entry!$B35))),Entry!$B$1,"")</f>
        <v/>
      </c>
      <c r="B13" s="8" t="str">
        <f>IF(AND(NOT(Entry!B35="ERROR"),AND(NOT(Entry!$A35="ERROR"),ISNUMBER(Entry!$B35))),Entry!D35,"")</f>
        <v/>
      </c>
      <c r="C13" s="8" t="str">
        <f>IF(AND(NOT(Entry!C35="ERROR"),AND(NOT(Entry!$A35="ERROR"),ISNUMBER(Entry!$B35))),Entry!E35,"")</f>
        <v/>
      </c>
      <c r="D13" s="8" t="str">
        <f>IF(AND(NOT(Entry!$A35="ERROR"),ISNUMBER(Entry!$B35)),IF(Entry!F35=0,"",Entry!F35),"")</f>
        <v/>
      </c>
      <c r="E13" s="8" t="str">
        <f>IF(AND(NOT(Entry!$A35="ERROR"),ISNUMBER(Entry!$B35)),TEXT(Entry!G35,"dd/mm/yyyy"),"")</f>
        <v/>
      </c>
      <c r="F13" s="8" t="str">
        <f>IF(AND(NOT(Entry!$A35="ERROR"),ISNUMBER(Entry!$B35)),IF(Entry!H35="Boy","B",IF(Entry!H35="Girl","G","")),"")</f>
        <v/>
      </c>
      <c r="G13" s="8" t="str">
        <f>IF(AND(NOT(Entry!$A35="ERROR"),ISNUMBER(Entry!$B35)),SUBSTITUTE(Entry!I35,".",":",1),"")</f>
        <v/>
      </c>
      <c r="H13" s="8" t="str">
        <f>IF(AND(NOT(Entry!$A35="ERROR"),ISNUMBER(Entry!$B35)),SUBSTITUTE(Entry!J35,".",":",1),"")</f>
        <v/>
      </c>
      <c r="I13" s="8" t="str">
        <f>IF(AND(NOT(Entry!$A35="ERROR"),ISNUMBER(Entry!$B35)),SUBSTITUTE(Entry!K35,".",":",1),"")</f>
        <v/>
      </c>
      <c r="J13" s="8" t="str">
        <f>IF(AND(NOT(Entry!$A35="ERROR"),ISNUMBER(Entry!$B35)),SUBSTITUTE(Entry!L35,".",":",1),"")</f>
        <v/>
      </c>
      <c r="K13" s="8" t="str">
        <f>IF(AND(NOT(Entry!$A35="ERROR"),ISNUMBER(Entry!$B35)),SUBSTITUTE(Entry!M35,".",":",1),"")</f>
        <v/>
      </c>
      <c r="L13" s="8" t="str">
        <f>IF(AND(NOT(Entry!$A35="ERROR"),ISNUMBER(Entry!$B35)),SUBSTITUTE(Entry!N35,".",":",1),"")</f>
        <v/>
      </c>
      <c r="M13" s="8" t="str">
        <f>IF(AND(NOT(Entry!$A35="ERROR"),ISNUMBER(Entry!$B35)),SUBSTITUTE(Entry!O35,".",":",1),"")</f>
        <v/>
      </c>
      <c r="N13" s="8" t="str">
        <f>IF(AND(NOT(Entry!$A35="ERROR"),ISNUMBER(Entry!$B35)),SUBSTITUTE(Entry!P35,".",":",1),"")</f>
        <v/>
      </c>
      <c r="O13" s="8" t="str">
        <f>IF(AND(NOT(Entry!$A35="ERROR"),ISNUMBER(Entry!$B35)),SUBSTITUTE(Entry!Q35,".",":",1),"")</f>
        <v/>
      </c>
      <c r="P13" s="8" t="str">
        <f>IF(AND(NOT(Entry!$A35="ERROR"),ISNUMBER(Entry!$B35)),SUBSTITUTE(Entry!R35,".",":",1),"")</f>
        <v/>
      </c>
      <c r="Q13" s="8" t="str">
        <f>IF(AND(NOT(Entry!$A35="ERROR"),ISNUMBER(Entry!$B35)),SUBSTITUTE(Entry!S35,".",":",1),"")</f>
        <v/>
      </c>
      <c r="R13" s="8" t="str">
        <f>IF(AND(NOT(Entry!$A35="ERROR"),ISNUMBER(Entry!$B35)),SUBSTITUTE(Entry!T35,".",":",1),"")</f>
        <v/>
      </c>
      <c r="S13" s="8" t="str">
        <f>IF(AND(NOT(Entry!$A35="ERROR"),ISNUMBER(Entry!$B35)),SUBSTITUTE(Entry!U35,".",":",1),"")</f>
        <v/>
      </c>
      <c r="T13" s="8" t="str">
        <f>IF(AND(NOT(Entry!$A35="ERROR"),ISNUMBER(Entry!$B35)),SUBSTITUTE(Entry!V35,".",":",1),"")</f>
        <v/>
      </c>
      <c r="U13" s="8" t="str">
        <f>IF(AND(NOT(Entry!$A35="ERROR"),ISNUMBER(Entry!$B35)),SUBSTITUTE(Entry!W35,".",":",1),"")</f>
        <v/>
      </c>
    </row>
    <row r="14" spans="1:21" x14ac:dyDescent="0.55000000000000004">
      <c r="A14" s="8" t="str">
        <f>IF(AND(NOT(Entry!$A36="ERROR"),AND(NOT(Entry!$A36="ERROR"),ISNUMBER(Entry!$B36))),Entry!$B$1,"")</f>
        <v/>
      </c>
      <c r="B14" s="8" t="str">
        <f>IF(AND(NOT(Entry!B36="ERROR"),AND(NOT(Entry!$A36="ERROR"),ISNUMBER(Entry!$B36))),Entry!D36,"")</f>
        <v/>
      </c>
      <c r="C14" s="8" t="str">
        <f>IF(AND(NOT(Entry!C36="ERROR"),AND(NOT(Entry!$A36="ERROR"),ISNUMBER(Entry!$B36))),Entry!E36,"")</f>
        <v/>
      </c>
      <c r="D14" s="8" t="str">
        <f>IF(AND(NOT(Entry!$A36="ERROR"),ISNUMBER(Entry!$B36)),IF(Entry!F36=0,"",Entry!F36),"")</f>
        <v/>
      </c>
      <c r="E14" s="8" t="str">
        <f>IF(AND(NOT(Entry!$A36="ERROR"),ISNUMBER(Entry!$B36)),TEXT(Entry!G36,"dd/mm/yyyy"),"")</f>
        <v/>
      </c>
      <c r="F14" s="8" t="str">
        <f>IF(AND(NOT(Entry!$A36="ERROR"),ISNUMBER(Entry!$B36)),IF(Entry!H36="Boy","B",IF(Entry!H36="Girl","G","")),"")</f>
        <v/>
      </c>
      <c r="G14" s="8" t="str">
        <f>IF(AND(NOT(Entry!$A36="ERROR"),ISNUMBER(Entry!$B36)),SUBSTITUTE(Entry!I36,".",":",1),"")</f>
        <v/>
      </c>
      <c r="H14" s="8" t="str">
        <f>IF(AND(NOT(Entry!$A36="ERROR"),ISNUMBER(Entry!$B36)),SUBSTITUTE(Entry!J36,".",":",1),"")</f>
        <v/>
      </c>
      <c r="I14" s="8" t="str">
        <f>IF(AND(NOT(Entry!$A36="ERROR"),ISNUMBER(Entry!$B36)),SUBSTITUTE(Entry!K36,".",":",1),"")</f>
        <v/>
      </c>
      <c r="J14" s="8" t="str">
        <f>IF(AND(NOT(Entry!$A36="ERROR"),ISNUMBER(Entry!$B36)),SUBSTITUTE(Entry!L36,".",":",1),"")</f>
        <v/>
      </c>
      <c r="K14" s="8" t="str">
        <f>IF(AND(NOT(Entry!$A36="ERROR"),ISNUMBER(Entry!$B36)),SUBSTITUTE(Entry!M36,".",":",1),"")</f>
        <v/>
      </c>
      <c r="L14" s="8" t="str">
        <f>IF(AND(NOT(Entry!$A36="ERROR"),ISNUMBER(Entry!$B36)),SUBSTITUTE(Entry!N36,".",":",1),"")</f>
        <v/>
      </c>
      <c r="M14" s="8" t="str">
        <f>IF(AND(NOT(Entry!$A36="ERROR"),ISNUMBER(Entry!$B36)),SUBSTITUTE(Entry!O36,".",":",1),"")</f>
        <v/>
      </c>
      <c r="N14" s="8" t="str">
        <f>IF(AND(NOT(Entry!$A36="ERROR"),ISNUMBER(Entry!$B36)),SUBSTITUTE(Entry!P36,".",":",1),"")</f>
        <v/>
      </c>
      <c r="O14" s="8" t="str">
        <f>IF(AND(NOT(Entry!$A36="ERROR"),ISNUMBER(Entry!$B36)),SUBSTITUTE(Entry!Q36,".",":",1),"")</f>
        <v/>
      </c>
      <c r="P14" s="8" t="str">
        <f>IF(AND(NOT(Entry!$A36="ERROR"),ISNUMBER(Entry!$B36)),SUBSTITUTE(Entry!R36,".",":",1),"")</f>
        <v/>
      </c>
      <c r="Q14" s="8" t="str">
        <f>IF(AND(NOT(Entry!$A36="ERROR"),ISNUMBER(Entry!$B36)),SUBSTITUTE(Entry!S36,".",":",1),"")</f>
        <v/>
      </c>
      <c r="R14" s="8" t="str">
        <f>IF(AND(NOT(Entry!$A36="ERROR"),ISNUMBER(Entry!$B36)),SUBSTITUTE(Entry!T36,".",":",1),"")</f>
        <v/>
      </c>
      <c r="S14" s="8" t="str">
        <f>IF(AND(NOT(Entry!$A36="ERROR"),ISNUMBER(Entry!$B36)),SUBSTITUTE(Entry!U36,".",":",1),"")</f>
        <v/>
      </c>
      <c r="T14" s="8" t="str">
        <f>IF(AND(NOT(Entry!$A36="ERROR"),ISNUMBER(Entry!$B36)),SUBSTITUTE(Entry!V36,".",":",1),"")</f>
        <v/>
      </c>
      <c r="U14" s="8" t="str">
        <f>IF(AND(NOT(Entry!$A36="ERROR"),ISNUMBER(Entry!$B36)),SUBSTITUTE(Entry!W36,".",":",1),"")</f>
        <v/>
      </c>
    </row>
    <row r="15" spans="1:21" x14ac:dyDescent="0.55000000000000004">
      <c r="A15" s="8" t="str">
        <f>IF(AND(NOT(Entry!$A37="ERROR"),AND(NOT(Entry!$A37="ERROR"),ISNUMBER(Entry!$B37))),Entry!$B$1,"")</f>
        <v/>
      </c>
      <c r="B15" s="8" t="str">
        <f>IF(AND(NOT(Entry!B37="ERROR"),AND(NOT(Entry!$A37="ERROR"),ISNUMBER(Entry!$B37))),Entry!D37,"")</f>
        <v/>
      </c>
      <c r="C15" s="8" t="str">
        <f>IF(AND(NOT(Entry!C37="ERROR"),AND(NOT(Entry!$A37="ERROR"),ISNUMBER(Entry!$B37))),Entry!E37,"")</f>
        <v/>
      </c>
      <c r="D15" s="8" t="str">
        <f>IF(AND(NOT(Entry!$A37="ERROR"),ISNUMBER(Entry!$B37)),IF(Entry!F37=0,"",Entry!F37),"")</f>
        <v/>
      </c>
      <c r="E15" s="8" t="str">
        <f>IF(AND(NOT(Entry!$A37="ERROR"),ISNUMBER(Entry!$B37)),TEXT(Entry!G37,"dd/mm/yyyy"),"")</f>
        <v/>
      </c>
      <c r="F15" s="8" t="str">
        <f>IF(AND(NOT(Entry!$A37="ERROR"),ISNUMBER(Entry!$B37)),IF(Entry!H37="Boy","B",IF(Entry!H37="Girl","G","")),"")</f>
        <v/>
      </c>
      <c r="G15" s="8" t="str">
        <f>IF(AND(NOT(Entry!$A37="ERROR"),ISNUMBER(Entry!$B37)),SUBSTITUTE(Entry!I37,".",":",1),"")</f>
        <v/>
      </c>
      <c r="H15" s="8" t="str">
        <f>IF(AND(NOT(Entry!$A37="ERROR"),ISNUMBER(Entry!$B37)),SUBSTITUTE(Entry!J37,".",":",1),"")</f>
        <v/>
      </c>
      <c r="I15" s="8" t="str">
        <f>IF(AND(NOT(Entry!$A37="ERROR"),ISNUMBER(Entry!$B37)),SUBSTITUTE(Entry!K37,".",":",1),"")</f>
        <v/>
      </c>
      <c r="J15" s="8" t="str">
        <f>IF(AND(NOT(Entry!$A37="ERROR"),ISNUMBER(Entry!$B37)),SUBSTITUTE(Entry!L37,".",":",1),"")</f>
        <v/>
      </c>
      <c r="K15" s="8" t="str">
        <f>IF(AND(NOT(Entry!$A37="ERROR"),ISNUMBER(Entry!$B37)),SUBSTITUTE(Entry!M37,".",":",1),"")</f>
        <v/>
      </c>
      <c r="L15" s="8" t="str">
        <f>IF(AND(NOT(Entry!$A37="ERROR"),ISNUMBER(Entry!$B37)),SUBSTITUTE(Entry!N37,".",":",1),"")</f>
        <v/>
      </c>
      <c r="M15" s="8" t="str">
        <f>IF(AND(NOT(Entry!$A37="ERROR"),ISNUMBER(Entry!$B37)),SUBSTITUTE(Entry!O37,".",":",1),"")</f>
        <v/>
      </c>
      <c r="N15" s="8" t="str">
        <f>IF(AND(NOT(Entry!$A37="ERROR"),ISNUMBER(Entry!$B37)),SUBSTITUTE(Entry!P37,".",":",1),"")</f>
        <v/>
      </c>
      <c r="O15" s="8" t="str">
        <f>IF(AND(NOT(Entry!$A37="ERROR"),ISNUMBER(Entry!$B37)),SUBSTITUTE(Entry!Q37,".",":",1),"")</f>
        <v/>
      </c>
      <c r="P15" s="8" t="str">
        <f>IF(AND(NOT(Entry!$A37="ERROR"),ISNUMBER(Entry!$B37)),SUBSTITUTE(Entry!R37,".",":",1),"")</f>
        <v/>
      </c>
      <c r="Q15" s="8" t="str">
        <f>IF(AND(NOT(Entry!$A37="ERROR"),ISNUMBER(Entry!$B37)),SUBSTITUTE(Entry!S37,".",":",1),"")</f>
        <v/>
      </c>
      <c r="R15" s="8" t="str">
        <f>IF(AND(NOT(Entry!$A37="ERROR"),ISNUMBER(Entry!$B37)),SUBSTITUTE(Entry!T37,".",":",1),"")</f>
        <v/>
      </c>
      <c r="S15" s="8" t="str">
        <f>IF(AND(NOT(Entry!$A37="ERROR"),ISNUMBER(Entry!$B37)),SUBSTITUTE(Entry!U37,".",":",1),"")</f>
        <v/>
      </c>
      <c r="T15" s="8" t="str">
        <f>IF(AND(NOT(Entry!$A37="ERROR"),ISNUMBER(Entry!$B37)),SUBSTITUTE(Entry!V37,".",":",1),"")</f>
        <v/>
      </c>
      <c r="U15" s="8" t="str">
        <f>IF(AND(NOT(Entry!$A37="ERROR"),ISNUMBER(Entry!$B37)),SUBSTITUTE(Entry!W37,".",":",1),"")</f>
        <v/>
      </c>
    </row>
    <row r="16" spans="1:21" x14ac:dyDescent="0.55000000000000004">
      <c r="A16" s="8" t="str">
        <f>IF(AND(NOT(Entry!$A38="ERROR"),AND(NOT(Entry!$A38="ERROR"),ISNUMBER(Entry!$B38))),Entry!$B$1,"")</f>
        <v/>
      </c>
      <c r="B16" s="8" t="str">
        <f>IF(AND(NOT(Entry!B38="ERROR"),AND(NOT(Entry!$A38="ERROR"),ISNUMBER(Entry!$B38))),Entry!D38,"")</f>
        <v/>
      </c>
      <c r="C16" s="8" t="str">
        <f>IF(AND(NOT(Entry!C38="ERROR"),AND(NOT(Entry!$A38="ERROR"),ISNUMBER(Entry!$B38))),Entry!E38,"")</f>
        <v/>
      </c>
      <c r="D16" s="8" t="str">
        <f>IF(AND(NOT(Entry!$A38="ERROR"),ISNUMBER(Entry!$B38)),IF(Entry!F38=0,"",Entry!F38),"")</f>
        <v/>
      </c>
      <c r="E16" s="8" t="str">
        <f>IF(AND(NOT(Entry!$A38="ERROR"),ISNUMBER(Entry!$B38)),TEXT(Entry!G38,"dd/mm/yyyy"),"")</f>
        <v/>
      </c>
      <c r="F16" s="8" t="str">
        <f>IF(AND(NOT(Entry!$A38="ERROR"),ISNUMBER(Entry!$B38)),IF(Entry!H38="Boy","B",IF(Entry!H38="Girl","G","")),"")</f>
        <v/>
      </c>
      <c r="G16" s="8" t="str">
        <f>IF(AND(NOT(Entry!$A38="ERROR"),ISNUMBER(Entry!$B38)),SUBSTITUTE(Entry!I38,".",":",1),"")</f>
        <v/>
      </c>
      <c r="H16" s="8" t="str">
        <f>IF(AND(NOT(Entry!$A38="ERROR"),ISNUMBER(Entry!$B38)),SUBSTITUTE(Entry!J38,".",":",1),"")</f>
        <v/>
      </c>
      <c r="I16" s="8" t="str">
        <f>IF(AND(NOT(Entry!$A38="ERROR"),ISNUMBER(Entry!$B38)),SUBSTITUTE(Entry!K38,".",":",1),"")</f>
        <v/>
      </c>
      <c r="J16" s="8" t="str">
        <f>IF(AND(NOT(Entry!$A38="ERROR"),ISNUMBER(Entry!$B38)),SUBSTITUTE(Entry!L38,".",":",1),"")</f>
        <v/>
      </c>
      <c r="K16" s="8" t="str">
        <f>IF(AND(NOT(Entry!$A38="ERROR"),ISNUMBER(Entry!$B38)),SUBSTITUTE(Entry!M38,".",":",1),"")</f>
        <v/>
      </c>
      <c r="L16" s="8" t="str">
        <f>IF(AND(NOT(Entry!$A38="ERROR"),ISNUMBER(Entry!$B38)),SUBSTITUTE(Entry!N38,".",":",1),"")</f>
        <v/>
      </c>
      <c r="M16" s="8" t="str">
        <f>IF(AND(NOT(Entry!$A38="ERROR"),ISNUMBER(Entry!$B38)),SUBSTITUTE(Entry!O38,".",":",1),"")</f>
        <v/>
      </c>
      <c r="N16" s="8" t="str">
        <f>IF(AND(NOT(Entry!$A38="ERROR"),ISNUMBER(Entry!$B38)),SUBSTITUTE(Entry!P38,".",":",1),"")</f>
        <v/>
      </c>
      <c r="O16" s="8" t="str">
        <f>IF(AND(NOT(Entry!$A38="ERROR"),ISNUMBER(Entry!$B38)),SUBSTITUTE(Entry!Q38,".",":",1),"")</f>
        <v/>
      </c>
      <c r="P16" s="8" t="str">
        <f>IF(AND(NOT(Entry!$A38="ERROR"),ISNUMBER(Entry!$B38)),SUBSTITUTE(Entry!R38,".",":",1),"")</f>
        <v/>
      </c>
      <c r="Q16" s="8" t="str">
        <f>IF(AND(NOT(Entry!$A38="ERROR"),ISNUMBER(Entry!$B38)),SUBSTITUTE(Entry!S38,".",":",1),"")</f>
        <v/>
      </c>
      <c r="R16" s="8" t="str">
        <f>IF(AND(NOT(Entry!$A38="ERROR"),ISNUMBER(Entry!$B38)),SUBSTITUTE(Entry!T38,".",":",1),"")</f>
        <v/>
      </c>
      <c r="S16" s="8" t="str">
        <f>IF(AND(NOT(Entry!$A38="ERROR"),ISNUMBER(Entry!$B38)),SUBSTITUTE(Entry!U38,".",":",1),"")</f>
        <v/>
      </c>
      <c r="T16" s="8" t="str">
        <f>IF(AND(NOT(Entry!$A38="ERROR"),ISNUMBER(Entry!$B38)),SUBSTITUTE(Entry!V38,".",":",1),"")</f>
        <v/>
      </c>
      <c r="U16" s="8" t="str">
        <f>IF(AND(NOT(Entry!$A38="ERROR"),ISNUMBER(Entry!$B38)),SUBSTITUTE(Entry!W38,".",":",1),"")</f>
        <v/>
      </c>
    </row>
    <row r="17" spans="1:21" x14ac:dyDescent="0.55000000000000004">
      <c r="A17" s="8" t="str">
        <f>IF(AND(NOT(Entry!$A39="ERROR"),AND(NOT(Entry!$A39="ERROR"),ISNUMBER(Entry!$B39))),Entry!$B$1,"")</f>
        <v/>
      </c>
      <c r="B17" s="8" t="str">
        <f>IF(AND(NOT(Entry!B39="ERROR"),AND(NOT(Entry!$A39="ERROR"),ISNUMBER(Entry!$B39))),Entry!D39,"")</f>
        <v/>
      </c>
      <c r="C17" s="8" t="str">
        <f>IF(AND(NOT(Entry!C39="ERROR"),AND(NOT(Entry!$A39="ERROR"),ISNUMBER(Entry!$B39))),Entry!E39,"")</f>
        <v/>
      </c>
      <c r="D17" s="8" t="str">
        <f>IF(AND(NOT(Entry!$A39="ERROR"),ISNUMBER(Entry!$B39)),IF(Entry!F39=0,"",Entry!F39),"")</f>
        <v/>
      </c>
      <c r="E17" s="8" t="str">
        <f>IF(AND(NOT(Entry!$A39="ERROR"),ISNUMBER(Entry!$B39)),TEXT(Entry!G39,"dd/mm/yyyy"),"")</f>
        <v/>
      </c>
      <c r="F17" s="8" t="str">
        <f>IF(AND(NOT(Entry!$A39="ERROR"),ISNUMBER(Entry!$B39)),IF(Entry!H39="Boy","B",IF(Entry!H39="Girl","G","")),"")</f>
        <v/>
      </c>
      <c r="G17" s="8" t="str">
        <f>IF(AND(NOT(Entry!$A39="ERROR"),ISNUMBER(Entry!$B39)),SUBSTITUTE(Entry!I39,".",":",1),"")</f>
        <v/>
      </c>
      <c r="H17" s="8" t="str">
        <f>IF(AND(NOT(Entry!$A39="ERROR"),ISNUMBER(Entry!$B39)),SUBSTITUTE(Entry!J39,".",":",1),"")</f>
        <v/>
      </c>
      <c r="I17" s="8" t="str">
        <f>IF(AND(NOT(Entry!$A39="ERROR"),ISNUMBER(Entry!$B39)),SUBSTITUTE(Entry!K39,".",":",1),"")</f>
        <v/>
      </c>
      <c r="J17" s="8" t="str">
        <f>IF(AND(NOT(Entry!$A39="ERROR"),ISNUMBER(Entry!$B39)),SUBSTITUTE(Entry!L39,".",":",1),"")</f>
        <v/>
      </c>
      <c r="K17" s="8" t="str">
        <f>IF(AND(NOT(Entry!$A39="ERROR"),ISNUMBER(Entry!$B39)),SUBSTITUTE(Entry!M39,".",":",1),"")</f>
        <v/>
      </c>
      <c r="L17" s="8" t="str">
        <f>IF(AND(NOT(Entry!$A39="ERROR"),ISNUMBER(Entry!$B39)),SUBSTITUTE(Entry!N39,".",":",1),"")</f>
        <v/>
      </c>
      <c r="M17" s="8" t="str">
        <f>IF(AND(NOT(Entry!$A39="ERROR"),ISNUMBER(Entry!$B39)),SUBSTITUTE(Entry!O39,".",":",1),"")</f>
        <v/>
      </c>
      <c r="N17" s="8" t="str">
        <f>IF(AND(NOT(Entry!$A39="ERROR"),ISNUMBER(Entry!$B39)),SUBSTITUTE(Entry!P39,".",":",1),"")</f>
        <v/>
      </c>
      <c r="O17" s="8" t="str">
        <f>IF(AND(NOT(Entry!$A39="ERROR"),ISNUMBER(Entry!$B39)),SUBSTITUTE(Entry!Q39,".",":",1),"")</f>
        <v/>
      </c>
      <c r="P17" s="8" t="str">
        <f>IF(AND(NOT(Entry!$A39="ERROR"),ISNUMBER(Entry!$B39)),SUBSTITUTE(Entry!R39,".",":",1),"")</f>
        <v/>
      </c>
      <c r="Q17" s="8" t="str">
        <f>IF(AND(NOT(Entry!$A39="ERROR"),ISNUMBER(Entry!$B39)),SUBSTITUTE(Entry!S39,".",":",1),"")</f>
        <v/>
      </c>
      <c r="R17" s="8" t="str">
        <f>IF(AND(NOT(Entry!$A39="ERROR"),ISNUMBER(Entry!$B39)),SUBSTITUTE(Entry!T39,".",":",1),"")</f>
        <v/>
      </c>
      <c r="S17" s="8" t="str">
        <f>IF(AND(NOT(Entry!$A39="ERROR"),ISNUMBER(Entry!$B39)),SUBSTITUTE(Entry!U39,".",":",1),"")</f>
        <v/>
      </c>
      <c r="T17" s="8" t="str">
        <f>IF(AND(NOT(Entry!$A39="ERROR"),ISNUMBER(Entry!$B39)),SUBSTITUTE(Entry!V39,".",":",1),"")</f>
        <v/>
      </c>
      <c r="U17" s="8" t="str">
        <f>IF(AND(NOT(Entry!$A39="ERROR"),ISNUMBER(Entry!$B39)),SUBSTITUTE(Entry!W39,".",":",1),"")</f>
        <v/>
      </c>
    </row>
    <row r="18" spans="1:21" x14ac:dyDescent="0.55000000000000004">
      <c r="A18" s="8" t="str">
        <f>IF(AND(NOT(Entry!$A40="ERROR"),AND(NOT(Entry!$A40="ERROR"),ISNUMBER(Entry!$B40))),Entry!$B$1,"")</f>
        <v/>
      </c>
      <c r="B18" s="8" t="str">
        <f>IF(AND(NOT(Entry!B40="ERROR"),AND(NOT(Entry!$A40="ERROR"),ISNUMBER(Entry!$B40))),Entry!D40,"")</f>
        <v/>
      </c>
      <c r="C18" s="8" t="str">
        <f>IF(AND(NOT(Entry!C40="ERROR"),AND(NOT(Entry!$A40="ERROR"),ISNUMBER(Entry!$B40))),Entry!E40,"")</f>
        <v/>
      </c>
      <c r="D18" s="8" t="str">
        <f>IF(AND(NOT(Entry!$A40="ERROR"),ISNUMBER(Entry!$B40)),IF(Entry!F40=0,"",Entry!F40),"")</f>
        <v/>
      </c>
      <c r="E18" s="8" t="str">
        <f>IF(AND(NOT(Entry!$A40="ERROR"),ISNUMBER(Entry!$B40)),TEXT(Entry!G40,"dd/mm/yyyy"),"")</f>
        <v/>
      </c>
      <c r="F18" s="8" t="str">
        <f>IF(AND(NOT(Entry!$A40="ERROR"),ISNUMBER(Entry!$B40)),IF(Entry!H40="Boy","B",IF(Entry!H40="Girl","G","")),"")</f>
        <v/>
      </c>
      <c r="G18" s="8" t="str">
        <f>IF(AND(NOT(Entry!$A40="ERROR"),ISNUMBER(Entry!$B40)),SUBSTITUTE(Entry!I40,".",":",1),"")</f>
        <v/>
      </c>
      <c r="H18" s="8" t="str">
        <f>IF(AND(NOT(Entry!$A40="ERROR"),ISNUMBER(Entry!$B40)),SUBSTITUTE(Entry!J40,".",":",1),"")</f>
        <v/>
      </c>
      <c r="I18" s="8" t="str">
        <f>IF(AND(NOT(Entry!$A40="ERROR"),ISNUMBER(Entry!$B40)),SUBSTITUTE(Entry!K40,".",":",1),"")</f>
        <v/>
      </c>
      <c r="J18" s="8" t="str">
        <f>IF(AND(NOT(Entry!$A40="ERROR"),ISNUMBER(Entry!$B40)),SUBSTITUTE(Entry!L40,".",":",1),"")</f>
        <v/>
      </c>
      <c r="K18" s="8" t="str">
        <f>IF(AND(NOT(Entry!$A40="ERROR"),ISNUMBER(Entry!$B40)),SUBSTITUTE(Entry!M40,".",":",1),"")</f>
        <v/>
      </c>
      <c r="L18" s="8" t="str">
        <f>IF(AND(NOT(Entry!$A40="ERROR"),ISNUMBER(Entry!$B40)),SUBSTITUTE(Entry!N40,".",":",1),"")</f>
        <v/>
      </c>
      <c r="M18" s="8" t="str">
        <f>IF(AND(NOT(Entry!$A40="ERROR"),ISNUMBER(Entry!$B40)),SUBSTITUTE(Entry!O40,".",":",1),"")</f>
        <v/>
      </c>
      <c r="N18" s="8" t="str">
        <f>IF(AND(NOT(Entry!$A40="ERROR"),ISNUMBER(Entry!$B40)),SUBSTITUTE(Entry!P40,".",":",1),"")</f>
        <v/>
      </c>
      <c r="O18" s="8" t="str">
        <f>IF(AND(NOT(Entry!$A40="ERROR"),ISNUMBER(Entry!$B40)),SUBSTITUTE(Entry!Q40,".",":",1),"")</f>
        <v/>
      </c>
      <c r="P18" s="8" t="str">
        <f>IF(AND(NOT(Entry!$A40="ERROR"),ISNUMBER(Entry!$B40)),SUBSTITUTE(Entry!R40,".",":",1),"")</f>
        <v/>
      </c>
      <c r="Q18" s="8" t="str">
        <f>IF(AND(NOT(Entry!$A40="ERROR"),ISNUMBER(Entry!$B40)),SUBSTITUTE(Entry!S40,".",":",1),"")</f>
        <v/>
      </c>
      <c r="R18" s="8" t="str">
        <f>IF(AND(NOT(Entry!$A40="ERROR"),ISNUMBER(Entry!$B40)),SUBSTITUTE(Entry!T40,".",":",1),"")</f>
        <v/>
      </c>
      <c r="S18" s="8" t="str">
        <f>IF(AND(NOT(Entry!$A40="ERROR"),ISNUMBER(Entry!$B40)),SUBSTITUTE(Entry!U40,".",":",1),"")</f>
        <v/>
      </c>
      <c r="T18" s="8" t="str">
        <f>IF(AND(NOT(Entry!$A40="ERROR"),ISNUMBER(Entry!$B40)),SUBSTITUTE(Entry!V40,".",":",1),"")</f>
        <v/>
      </c>
      <c r="U18" s="8" t="str">
        <f>IF(AND(NOT(Entry!$A40="ERROR"),ISNUMBER(Entry!$B40)),SUBSTITUTE(Entry!W40,".",":",1),"")</f>
        <v/>
      </c>
    </row>
    <row r="19" spans="1:21" x14ac:dyDescent="0.55000000000000004">
      <c r="A19" s="8" t="str">
        <f>IF(AND(NOT(Entry!$A41="ERROR"),AND(NOT(Entry!$A41="ERROR"),ISNUMBER(Entry!$B41))),Entry!$B$1,"")</f>
        <v/>
      </c>
      <c r="B19" s="8" t="str">
        <f>IF(AND(NOT(Entry!B41="ERROR"),AND(NOT(Entry!$A41="ERROR"),ISNUMBER(Entry!$B41))),Entry!D41,"")</f>
        <v/>
      </c>
      <c r="C19" s="8" t="str">
        <f>IF(AND(NOT(Entry!C41="ERROR"),AND(NOT(Entry!$A41="ERROR"),ISNUMBER(Entry!$B41))),Entry!E41,"")</f>
        <v/>
      </c>
      <c r="D19" s="8" t="str">
        <f>IF(AND(NOT(Entry!$A41="ERROR"),ISNUMBER(Entry!$B41)),IF(Entry!F41=0,"",Entry!F41),"")</f>
        <v/>
      </c>
      <c r="E19" s="8" t="str">
        <f>IF(AND(NOT(Entry!$A41="ERROR"),ISNUMBER(Entry!$B41)),TEXT(Entry!G41,"dd/mm/yyyy"),"")</f>
        <v/>
      </c>
      <c r="F19" s="8" t="str">
        <f>IF(AND(NOT(Entry!$A41="ERROR"),ISNUMBER(Entry!$B41)),IF(Entry!H41="Boy","B",IF(Entry!H41="Girl","G","")),"")</f>
        <v/>
      </c>
      <c r="G19" s="8" t="str">
        <f>IF(AND(NOT(Entry!$A41="ERROR"),ISNUMBER(Entry!$B41)),SUBSTITUTE(Entry!I41,".",":",1),"")</f>
        <v/>
      </c>
      <c r="H19" s="8" t="str">
        <f>IF(AND(NOT(Entry!$A41="ERROR"),ISNUMBER(Entry!$B41)),SUBSTITUTE(Entry!J41,".",":",1),"")</f>
        <v/>
      </c>
      <c r="I19" s="8" t="str">
        <f>IF(AND(NOT(Entry!$A41="ERROR"),ISNUMBER(Entry!$B41)),SUBSTITUTE(Entry!K41,".",":",1),"")</f>
        <v/>
      </c>
      <c r="J19" s="8" t="str">
        <f>IF(AND(NOT(Entry!$A41="ERROR"),ISNUMBER(Entry!$B41)),SUBSTITUTE(Entry!L41,".",":",1),"")</f>
        <v/>
      </c>
      <c r="K19" s="8" t="str">
        <f>IF(AND(NOT(Entry!$A41="ERROR"),ISNUMBER(Entry!$B41)),SUBSTITUTE(Entry!M41,".",":",1),"")</f>
        <v/>
      </c>
      <c r="L19" s="8" t="str">
        <f>IF(AND(NOT(Entry!$A41="ERROR"),ISNUMBER(Entry!$B41)),SUBSTITUTE(Entry!N41,".",":",1),"")</f>
        <v/>
      </c>
      <c r="M19" s="8" t="str">
        <f>IF(AND(NOT(Entry!$A41="ERROR"),ISNUMBER(Entry!$B41)),SUBSTITUTE(Entry!O41,".",":",1),"")</f>
        <v/>
      </c>
      <c r="N19" s="8" t="str">
        <f>IF(AND(NOT(Entry!$A41="ERROR"),ISNUMBER(Entry!$B41)),SUBSTITUTE(Entry!P41,".",":",1),"")</f>
        <v/>
      </c>
      <c r="O19" s="8" t="str">
        <f>IF(AND(NOT(Entry!$A41="ERROR"),ISNUMBER(Entry!$B41)),SUBSTITUTE(Entry!Q41,".",":",1),"")</f>
        <v/>
      </c>
      <c r="P19" s="8" t="str">
        <f>IF(AND(NOT(Entry!$A41="ERROR"),ISNUMBER(Entry!$B41)),SUBSTITUTE(Entry!R41,".",":",1),"")</f>
        <v/>
      </c>
      <c r="Q19" s="8" t="str">
        <f>IF(AND(NOT(Entry!$A41="ERROR"),ISNUMBER(Entry!$B41)),SUBSTITUTE(Entry!S41,".",":",1),"")</f>
        <v/>
      </c>
      <c r="R19" s="8" t="str">
        <f>IF(AND(NOT(Entry!$A41="ERROR"),ISNUMBER(Entry!$B41)),SUBSTITUTE(Entry!T41,".",":",1),"")</f>
        <v/>
      </c>
      <c r="S19" s="8" t="str">
        <f>IF(AND(NOT(Entry!$A41="ERROR"),ISNUMBER(Entry!$B41)),SUBSTITUTE(Entry!U41,".",":",1),"")</f>
        <v/>
      </c>
      <c r="T19" s="8" t="str">
        <f>IF(AND(NOT(Entry!$A41="ERROR"),ISNUMBER(Entry!$B41)),SUBSTITUTE(Entry!V41,".",":",1),"")</f>
        <v/>
      </c>
      <c r="U19" s="8" t="str">
        <f>IF(AND(NOT(Entry!$A41="ERROR"),ISNUMBER(Entry!$B41)),SUBSTITUTE(Entry!W41,".",":",1),"")</f>
        <v/>
      </c>
    </row>
    <row r="20" spans="1:21" x14ac:dyDescent="0.55000000000000004">
      <c r="A20" s="8" t="str">
        <f>IF(AND(NOT(Entry!$A42="ERROR"),AND(NOT(Entry!$A42="ERROR"),ISNUMBER(Entry!$B42))),Entry!$B$1,"")</f>
        <v/>
      </c>
      <c r="B20" s="8" t="str">
        <f>IF(AND(NOT(Entry!B42="ERROR"),AND(NOT(Entry!$A42="ERROR"),ISNUMBER(Entry!$B42))),Entry!D42,"")</f>
        <v/>
      </c>
      <c r="C20" s="8" t="str">
        <f>IF(AND(NOT(Entry!C42="ERROR"),AND(NOT(Entry!$A42="ERROR"),ISNUMBER(Entry!$B42))),Entry!E42,"")</f>
        <v/>
      </c>
      <c r="D20" s="8" t="str">
        <f>IF(AND(NOT(Entry!$A42="ERROR"),ISNUMBER(Entry!$B42)),IF(Entry!F42=0,"",Entry!F42),"")</f>
        <v/>
      </c>
      <c r="E20" s="8" t="str">
        <f>IF(AND(NOT(Entry!$A42="ERROR"),ISNUMBER(Entry!$B42)),TEXT(Entry!G42,"dd/mm/yyyy"),"")</f>
        <v/>
      </c>
      <c r="F20" s="8" t="str">
        <f>IF(AND(NOT(Entry!$A42="ERROR"),ISNUMBER(Entry!$B42)),IF(Entry!H42="Boy","B",IF(Entry!H42="Girl","G","")),"")</f>
        <v/>
      </c>
      <c r="G20" s="8" t="str">
        <f>IF(AND(NOT(Entry!$A42="ERROR"),ISNUMBER(Entry!$B42)),SUBSTITUTE(Entry!I42,".",":",1),"")</f>
        <v/>
      </c>
      <c r="H20" s="8" t="str">
        <f>IF(AND(NOT(Entry!$A42="ERROR"),ISNUMBER(Entry!$B42)),SUBSTITUTE(Entry!J42,".",":",1),"")</f>
        <v/>
      </c>
      <c r="I20" s="8" t="str">
        <f>IF(AND(NOT(Entry!$A42="ERROR"),ISNUMBER(Entry!$B42)),SUBSTITUTE(Entry!K42,".",":",1),"")</f>
        <v/>
      </c>
      <c r="J20" s="8" t="str">
        <f>IF(AND(NOT(Entry!$A42="ERROR"),ISNUMBER(Entry!$B42)),SUBSTITUTE(Entry!L42,".",":",1),"")</f>
        <v/>
      </c>
      <c r="K20" s="8" t="str">
        <f>IF(AND(NOT(Entry!$A42="ERROR"),ISNUMBER(Entry!$B42)),SUBSTITUTE(Entry!M42,".",":",1),"")</f>
        <v/>
      </c>
      <c r="L20" s="8" t="str">
        <f>IF(AND(NOT(Entry!$A42="ERROR"),ISNUMBER(Entry!$B42)),SUBSTITUTE(Entry!N42,".",":",1),"")</f>
        <v/>
      </c>
      <c r="M20" s="8" t="str">
        <f>IF(AND(NOT(Entry!$A42="ERROR"),ISNUMBER(Entry!$B42)),SUBSTITUTE(Entry!O42,".",":",1),"")</f>
        <v/>
      </c>
      <c r="N20" s="8" t="str">
        <f>IF(AND(NOT(Entry!$A42="ERROR"),ISNUMBER(Entry!$B42)),SUBSTITUTE(Entry!P42,".",":",1),"")</f>
        <v/>
      </c>
      <c r="O20" s="8" t="str">
        <f>IF(AND(NOT(Entry!$A42="ERROR"),ISNUMBER(Entry!$B42)),SUBSTITUTE(Entry!Q42,".",":",1),"")</f>
        <v/>
      </c>
      <c r="P20" s="8" t="str">
        <f>IF(AND(NOT(Entry!$A42="ERROR"),ISNUMBER(Entry!$B42)),SUBSTITUTE(Entry!R42,".",":",1),"")</f>
        <v/>
      </c>
      <c r="Q20" s="8" t="str">
        <f>IF(AND(NOT(Entry!$A42="ERROR"),ISNUMBER(Entry!$B42)),SUBSTITUTE(Entry!S42,".",":",1),"")</f>
        <v/>
      </c>
      <c r="R20" s="8" t="str">
        <f>IF(AND(NOT(Entry!$A42="ERROR"),ISNUMBER(Entry!$B42)),SUBSTITUTE(Entry!T42,".",":",1),"")</f>
        <v/>
      </c>
      <c r="S20" s="8" t="str">
        <f>IF(AND(NOT(Entry!$A42="ERROR"),ISNUMBER(Entry!$B42)),SUBSTITUTE(Entry!U42,".",":",1),"")</f>
        <v/>
      </c>
      <c r="T20" s="8" t="str">
        <f>IF(AND(NOT(Entry!$A42="ERROR"),ISNUMBER(Entry!$B42)),SUBSTITUTE(Entry!V42,".",":",1),"")</f>
        <v/>
      </c>
      <c r="U20" s="8" t="str">
        <f>IF(AND(NOT(Entry!$A42="ERROR"),ISNUMBER(Entry!$B42)),SUBSTITUTE(Entry!W42,".",":",1),"")</f>
        <v/>
      </c>
    </row>
    <row r="21" spans="1:21" x14ac:dyDescent="0.55000000000000004">
      <c r="A21" s="8" t="str">
        <f>IF(AND(NOT(Entry!$A43="ERROR"),AND(NOT(Entry!$A43="ERROR"),ISNUMBER(Entry!$B43))),Entry!$B$1,"")</f>
        <v/>
      </c>
      <c r="B21" s="8" t="str">
        <f>IF(AND(NOT(Entry!B43="ERROR"),AND(NOT(Entry!$A43="ERROR"),ISNUMBER(Entry!$B43))),Entry!D43,"")</f>
        <v/>
      </c>
      <c r="C21" s="8" t="str">
        <f>IF(AND(NOT(Entry!C43="ERROR"),AND(NOT(Entry!$A43="ERROR"),ISNUMBER(Entry!$B43))),Entry!E43,"")</f>
        <v/>
      </c>
      <c r="D21" s="8" t="str">
        <f>IF(AND(NOT(Entry!$A43="ERROR"),ISNUMBER(Entry!$B43)),IF(Entry!F43=0,"",Entry!F43),"")</f>
        <v/>
      </c>
      <c r="E21" s="8" t="str">
        <f>IF(AND(NOT(Entry!$A43="ERROR"),ISNUMBER(Entry!$B43)),TEXT(Entry!G43,"dd/mm/yyyy"),"")</f>
        <v/>
      </c>
      <c r="F21" s="8" t="str">
        <f>IF(AND(NOT(Entry!$A43="ERROR"),ISNUMBER(Entry!$B43)),IF(Entry!H43="Boy","B",IF(Entry!H43="Girl","G","")),"")</f>
        <v/>
      </c>
      <c r="G21" s="8" t="str">
        <f>IF(AND(NOT(Entry!$A43="ERROR"),ISNUMBER(Entry!$B43)),SUBSTITUTE(Entry!I43,".",":",1),"")</f>
        <v/>
      </c>
      <c r="H21" s="8" t="str">
        <f>IF(AND(NOT(Entry!$A43="ERROR"),ISNUMBER(Entry!$B43)),SUBSTITUTE(Entry!J43,".",":",1),"")</f>
        <v/>
      </c>
      <c r="I21" s="8" t="str">
        <f>IF(AND(NOT(Entry!$A43="ERROR"),ISNUMBER(Entry!$B43)),SUBSTITUTE(Entry!K43,".",":",1),"")</f>
        <v/>
      </c>
      <c r="J21" s="8" t="str">
        <f>IF(AND(NOT(Entry!$A43="ERROR"),ISNUMBER(Entry!$B43)),SUBSTITUTE(Entry!L43,".",":",1),"")</f>
        <v/>
      </c>
      <c r="K21" s="8" t="str">
        <f>IF(AND(NOT(Entry!$A43="ERROR"),ISNUMBER(Entry!$B43)),SUBSTITUTE(Entry!M43,".",":",1),"")</f>
        <v/>
      </c>
      <c r="L21" s="8" t="str">
        <f>IF(AND(NOT(Entry!$A43="ERROR"),ISNUMBER(Entry!$B43)),SUBSTITUTE(Entry!N43,".",":",1),"")</f>
        <v/>
      </c>
      <c r="M21" s="8" t="str">
        <f>IF(AND(NOT(Entry!$A43="ERROR"),ISNUMBER(Entry!$B43)),SUBSTITUTE(Entry!O43,".",":",1),"")</f>
        <v/>
      </c>
      <c r="N21" s="8" t="str">
        <f>IF(AND(NOT(Entry!$A43="ERROR"),ISNUMBER(Entry!$B43)),SUBSTITUTE(Entry!P43,".",":",1),"")</f>
        <v/>
      </c>
      <c r="O21" s="8" t="str">
        <f>IF(AND(NOT(Entry!$A43="ERROR"),ISNUMBER(Entry!$B43)),SUBSTITUTE(Entry!Q43,".",":",1),"")</f>
        <v/>
      </c>
      <c r="P21" s="8" t="str">
        <f>IF(AND(NOT(Entry!$A43="ERROR"),ISNUMBER(Entry!$B43)),SUBSTITUTE(Entry!R43,".",":",1),"")</f>
        <v/>
      </c>
      <c r="Q21" s="8" t="str">
        <f>IF(AND(NOT(Entry!$A43="ERROR"),ISNUMBER(Entry!$B43)),SUBSTITUTE(Entry!S43,".",":",1),"")</f>
        <v/>
      </c>
      <c r="R21" s="8" t="str">
        <f>IF(AND(NOT(Entry!$A43="ERROR"),ISNUMBER(Entry!$B43)),SUBSTITUTE(Entry!T43,".",":",1),"")</f>
        <v/>
      </c>
      <c r="S21" s="8" t="str">
        <f>IF(AND(NOT(Entry!$A43="ERROR"),ISNUMBER(Entry!$B43)),SUBSTITUTE(Entry!U43,".",":",1),"")</f>
        <v/>
      </c>
      <c r="T21" s="8" t="str">
        <f>IF(AND(NOT(Entry!$A43="ERROR"),ISNUMBER(Entry!$B43)),SUBSTITUTE(Entry!V43,".",":",1),"")</f>
        <v/>
      </c>
      <c r="U21" s="8" t="str">
        <f>IF(AND(NOT(Entry!$A43="ERROR"),ISNUMBER(Entry!$B43)),SUBSTITUTE(Entry!W43,".",":",1),"")</f>
        <v/>
      </c>
    </row>
    <row r="22" spans="1:21" x14ac:dyDescent="0.55000000000000004">
      <c r="A22" s="8" t="str">
        <f>IF(AND(NOT(Entry!$A44="ERROR"),AND(NOT(Entry!$A44="ERROR"),ISNUMBER(Entry!$B44))),Entry!$B$1,"")</f>
        <v/>
      </c>
      <c r="B22" s="8" t="str">
        <f>IF(AND(NOT(Entry!B44="ERROR"),AND(NOT(Entry!$A44="ERROR"),ISNUMBER(Entry!$B44))),Entry!D44,"")</f>
        <v/>
      </c>
      <c r="C22" s="8" t="str">
        <f>IF(AND(NOT(Entry!C44="ERROR"),AND(NOT(Entry!$A44="ERROR"),ISNUMBER(Entry!$B44))),Entry!E44,"")</f>
        <v/>
      </c>
      <c r="D22" s="8" t="str">
        <f>IF(AND(NOT(Entry!$A44="ERROR"),ISNUMBER(Entry!$B44)),IF(Entry!F44=0,"",Entry!F44),"")</f>
        <v/>
      </c>
      <c r="E22" s="8" t="str">
        <f>IF(AND(NOT(Entry!$A44="ERROR"),ISNUMBER(Entry!$B44)),TEXT(Entry!G44,"dd/mm/yyyy"),"")</f>
        <v/>
      </c>
      <c r="F22" s="8" t="str">
        <f>IF(AND(NOT(Entry!$A44="ERROR"),ISNUMBER(Entry!$B44)),IF(Entry!H44="Boy","B",IF(Entry!H44="Girl","G","")),"")</f>
        <v/>
      </c>
      <c r="G22" s="8" t="str">
        <f>IF(AND(NOT(Entry!$A44="ERROR"),ISNUMBER(Entry!$B44)),SUBSTITUTE(Entry!I44,".",":",1),"")</f>
        <v/>
      </c>
      <c r="H22" s="8" t="str">
        <f>IF(AND(NOT(Entry!$A44="ERROR"),ISNUMBER(Entry!$B44)),SUBSTITUTE(Entry!J44,".",":",1),"")</f>
        <v/>
      </c>
      <c r="I22" s="8" t="str">
        <f>IF(AND(NOT(Entry!$A44="ERROR"),ISNUMBER(Entry!$B44)),SUBSTITUTE(Entry!K44,".",":",1),"")</f>
        <v/>
      </c>
      <c r="J22" s="8" t="str">
        <f>IF(AND(NOT(Entry!$A44="ERROR"),ISNUMBER(Entry!$B44)),SUBSTITUTE(Entry!L44,".",":",1),"")</f>
        <v/>
      </c>
      <c r="K22" s="8" t="str">
        <f>IF(AND(NOT(Entry!$A44="ERROR"),ISNUMBER(Entry!$B44)),SUBSTITUTE(Entry!M44,".",":",1),"")</f>
        <v/>
      </c>
      <c r="L22" s="8" t="str">
        <f>IF(AND(NOT(Entry!$A44="ERROR"),ISNUMBER(Entry!$B44)),SUBSTITUTE(Entry!N44,".",":",1),"")</f>
        <v/>
      </c>
      <c r="M22" s="8" t="str">
        <f>IF(AND(NOT(Entry!$A44="ERROR"),ISNUMBER(Entry!$B44)),SUBSTITUTE(Entry!O44,".",":",1),"")</f>
        <v/>
      </c>
      <c r="N22" s="8" t="str">
        <f>IF(AND(NOT(Entry!$A44="ERROR"),ISNUMBER(Entry!$B44)),SUBSTITUTE(Entry!P44,".",":",1),"")</f>
        <v/>
      </c>
      <c r="O22" s="8" t="str">
        <f>IF(AND(NOT(Entry!$A44="ERROR"),ISNUMBER(Entry!$B44)),SUBSTITUTE(Entry!Q44,".",":",1),"")</f>
        <v/>
      </c>
      <c r="P22" s="8" t="str">
        <f>IF(AND(NOT(Entry!$A44="ERROR"),ISNUMBER(Entry!$B44)),SUBSTITUTE(Entry!R44,".",":",1),"")</f>
        <v/>
      </c>
      <c r="Q22" s="8" t="str">
        <f>IF(AND(NOT(Entry!$A44="ERROR"),ISNUMBER(Entry!$B44)),SUBSTITUTE(Entry!S44,".",":",1),"")</f>
        <v/>
      </c>
      <c r="R22" s="8" t="str">
        <f>IF(AND(NOT(Entry!$A44="ERROR"),ISNUMBER(Entry!$B44)),SUBSTITUTE(Entry!T44,".",":",1),"")</f>
        <v/>
      </c>
      <c r="S22" s="8" t="str">
        <f>IF(AND(NOT(Entry!$A44="ERROR"),ISNUMBER(Entry!$B44)),SUBSTITUTE(Entry!U44,".",":",1),"")</f>
        <v/>
      </c>
      <c r="T22" s="8" t="str">
        <f>IF(AND(NOT(Entry!$A44="ERROR"),ISNUMBER(Entry!$B44)),SUBSTITUTE(Entry!V44,".",":",1),"")</f>
        <v/>
      </c>
      <c r="U22" s="8" t="str">
        <f>IF(AND(NOT(Entry!$A44="ERROR"),ISNUMBER(Entry!$B44)),SUBSTITUTE(Entry!W44,".",":",1),"")</f>
        <v/>
      </c>
    </row>
    <row r="23" spans="1:21" x14ac:dyDescent="0.55000000000000004">
      <c r="A23" s="8" t="str">
        <f>IF(AND(NOT(Entry!$A45="ERROR"),AND(NOT(Entry!$A45="ERROR"),ISNUMBER(Entry!$B45))),Entry!$B$1,"")</f>
        <v/>
      </c>
      <c r="B23" s="8" t="str">
        <f>IF(AND(NOT(Entry!B45="ERROR"),AND(NOT(Entry!$A45="ERROR"),ISNUMBER(Entry!$B45))),Entry!D45,"")</f>
        <v/>
      </c>
      <c r="C23" s="8" t="str">
        <f>IF(AND(NOT(Entry!C45="ERROR"),AND(NOT(Entry!$A45="ERROR"),ISNUMBER(Entry!$B45))),Entry!E45,"")</f>
        <v/>
      </c>
      <c r="D23" s="8" t="str">
        <f>IF(AND(NOT(Entry!$A45="ERROR"),ISNUMBER(Entry!$B45)),IF(Entry!F45=0,"",Entry!F45),"")</f>
        <v/>
      </c>
      <c r="E23" s="8" t="str">
        <f>IF(AND(NOT(Entry!$A45="ERROR"),ISNUMBER(Entry!$B45)),TEXT(Entry!G45,"dd/mm/yyyy"),"")</f>
        <v/>
      </c>
      <c r="F23" s="8" t="str">
        <f>IF(AND(NOT(Entry!$A45="ERROR"),ISNUMBER(Entry!$B45)),IF(Entry!H45="Boy","B",IF(Entry!H45="Girl","G","")),"")</f>
        <v/>
      </c>
      <c r="G23" s="8" t="str">
        <f>IF(AND(NOT(Entry!$A45="ERROR"),ISNUMBER(Entry!$B45)),SUBSTITUTE(Entry!I45,".",":",1),"")</f>
        <v/>
      </c>
      <c r="H23" s="8" t="str">
        <f>IF(AND(NOT(Entry!$A45="ERROR"),ISNUMBER(Entry!$B45)),SUBSTITUTE(Entry!J45,".",":",1),"")</f>
        <v/>
      </c>
      <c r="I23" s="8" t="str">
        <f>IF(AND(NOT(Entry!$A45="ERROR"),ISNUMBER(Entry!$B45)),SUBSTITUTE(Entry!K45,".",":",1),"")</f>
        <v/>
      </c>
      <c r="J23" s="8" t="str">
        <f>IF(AND(NOT(Entry!$A45="ERROR"),ISNUMBER(Entry!$B45)),SUBSTITUTE(Entry!L45,".",":",1),"")</f>
        <v/>
      </c>
      <c r="K23" s="8" t="str">
        <f>IF(AND(NOT(Entry!$A45="ERROR"),ISNUMBER(Entry!$B45)),SUBSTITUTE(Entry!M45,".",":",1),"")</f>
        <v/>
      </c>
      <c r="L23" s="8" t="str">
        <f>IF(AND(NOT(Entry!$A45="ERROR"),ISNUMBER(Entry!$B45)),SUBSTITUTE(Entry!N45,".",":",1),"")</f>
        <v/>
      </c>
      <c r="M23" s="8" t="str">
        <f>IF(AND(NOT(Entry!$A45="ERROR"),ISNUMBER(Entry!$B45)),SUBSTITUTE(Entry!O45,".",":",1),"")</f>
        <v/>
      </c>
      <c r="N23" s="8" t="str">
        <f>IF(AND(NOT(Entry!$A45="ERROR"),ISNUMBER(Entry!$B45)),SUBSTITUTE(Entry!P45,".",":",1),"")</f>
        <v/>
      </c>
      <c r="O23" s="8" t="str">
        <f>IF(AND(NOT(Entry!$A45="ERROR"),ISNUMBER(Entry!$B45)),SUBSTITUTE(Entry!Q45,".",":",1),"")</f>
        <v/>
      </c>
      <c r="P23" s="8" t="str">
        <f>IF(AND(NOT(Entry!$A45="ERROR"),ISNUMBER(Entry!$B45)),SUBSTITUTE(Entry!R45,".",":",1),"")</f>
        <v/>
      </c>
      <c r="Q23" s="8" t="str">
        <f>IF(AND(NOT(Entry!$A45="ERROR"),ISNUMBER(Entry!$B45)),SUBSTITUTE(Entry!S45,".",":",1),"")</f>
        <v/>
      </c>
      <c r="R23" s="8" t="str">
        <f>IF(AND(NOT(Entry!$A45="ERROR"),ISNUMBER(Entry!$B45)),SUBSTITUTE(Entry!T45,".",":",1),"")</f>
        <v/>
      </c>
      <c r="S23" s="8" t="str">
        <f>IF(AND(NOT(Entry!$A45="ERROR"),ISNUMBER(Entry!$B45)),SUBSTITUTE(Entry!U45,".",":",1),"")</f>
        <v/>
      </c>
      <c r="T23" s="8" t="str">
        <f>IF(AND(NOT(Entry!$A45="ERROR"),ISNUMBER(Entry!$B45)),SUBSTITUTE(Entry!V45,".",":",1),"")</f>
        <v/>
      </c>
      <c r="U23" s="8" t="str">
        <f>IF(AND(NOT(Entry!$A45="ERROR"),ISNUMBER(Entry!$B45)),SUBSTITUTE(Entry!W45,".",":",1),"")</f>
        <v/>
      </c>
    </row>
    <row r="24" spans="1:21" x14ac:dyDescent="0.55000000000000004">
      <c r="A24" s="8" t="str">
        <f>IF(AND(NOT(Entry!$A46="ERROR"),AND(NOT(Entry!$A46="ERROR"),ISNUMBER(Entry!$B46))),Entry!$B$1,"")</f>
        <v/>
      </c>
      <c r="B24" s="8" t="str">
        <f>IF(AND(NOT(Entry!B46="ERROR"),AND(NOT(Entry!$A46="ERROR"),ISNUMBER(Entry!$B46))),Entry!D46,"")</f>
        <v/>
      </c>
      <c r="C24" s="8" t="str">
        <f>IF(AND(NOT(Entry!C46="ERROR"),AND(NOT(Entry!$A46="ERROR"),ISNUMBER(Entry!$B46))),Entry!E46,"")</f>
        <v/>
      </c>
      <c r="D24" s="8" t="str">
        <f>IF(AND(NOT(Entry!$A46="ERROR"),ISNUMBER(Entry!$B46)),IF(Entry!F46=0,"",Entry!F46),"")</f>
        <v/>
      </c>
      <c r="E24" s="8" t="str">
        <f>IF(AND(NOT(Entry!$A46="ERROR"),ISNUMBER(Entry!$B46)),TEXT(Entry!G46,"dd/mm/yyyy"),"")</f>
        <v/>
      </c>
      <c r="F24" s="8" t="str">
        <f>IF(AND(NOT(Entry!$A46="ERROR"),ISNUMBER(Entry!$B46)),IF(Entry!H46="Boy","B",IF(Entry!H46="Girl","G","")),"")</f>
        <v/>
      </c>
      <c r="G24" s="8" t="str">
        <f>IF(AND(NOT(Entry!$A46="ERROR"),ISNUMBER(Entry!$B46)),SUBSTITUTE(Entry!I46,".",":",1),"")</f>
        <v/>
      </c>
      <c r="H24" s="8" t="str">
        <f>IF(AND(NOT(Entry!$A46="ERROR"),ISNUMBER(Entry!$B46)),SUBSTITUTE(Entry!J46,".",":",1),"")</f>
        <v/>
      </c>
      <c r="I24" s="8" t="str">
        <f>IF(AND(NOT(Entry!$A46="ERROR"),ISNUMBER(Entry!$B46)),SUBSTITUTE(Entry!K46,".",":",1),"")</f>
        <v/>
      </c>
      <c r="J24" s="8" t="str">
        <f>IF(AND(NOT(Entry!$A46="ERROR"),ISNUMBER(Entry!$B46)),SUBSTITUTE(Entry!L46,".",":",1),"")</f>
        <v/>
      </c>
      <c r="K24" s="8" t="str">
        <f>IF(AND(NOT(Entry!$A46="ERROR"),ISNUMBER(Entry!$B46)),SUBSTITUTE(Entry!M46,".",":",1),"")</f>
        <v/>
      </c>
      <c r="L24" s="8" t="str">
        <f>IF(AND(NOT(Entry!$A46="ERROR"),ISNUMBER(Entry!$B46)),SUBSTITUTE(Entry!N46,".",":",1),"")</f>
        <v/>
      </c>
      <c r="M24" s="8" t="str">
        <f>IF(AND(NOT(Entry!$A46="ERROR"),ISNUMBER(Entry!$B46)),SUBSTITUTE(Entry!O46,".",":",1),"")</f>
        <v/>
      </c>
      <c r="N24" s="8" t="str">
        <f>IF(AND(NOT(Entry!$A46="ERROR"),ISNUMBER(Entry!$B46)),SUBSTITUTE(Entry!P46,".",":",1),"")</f>
        <v/>
      </c>
      <c r="O24" s="8" t="str">
        <f>IF(AND(NOT(Entry!$A46="ERROR"),ISNUMBER(Entry!$B46)),SUBSTITUTE(Entry!Q46,".",":",1),"")</f>
        <v/>
      </c>
      <c r="P24" s="8" t="str">
        <f>IF(AND(NOT(Entry!$A46="ERROR"),ISNUMBER(Entry!$B46)),SUBSTITUTE(Entry!R46,".",":",1),"")</f>
        <v/>
      </c>
      <c r="Q24" s="8" t="str">
        <f>IF(AND(NOT(Entry!$A46="ERROR"),ISNUMBER(Entry!$B46)),SUBSTITUTE(Entry!S46,".",":",1),"")</f>
        <v/>
      </c>
      <c r="R24" s="8" t="str">
        <f>IF(AND(NOT(Entry!$A46="ERROR"),ISNUMBER(Entry!$B46)),SUBSTITUTE(Entry!T46,".",":",1),"")</f>
        <v/>
      </c>
      <c r="S24" s="8" t="str">
        <f>IF(AND(NOT(Entry!$A46="ERROR"),ISNUMBER(Entry!$B46)),SUBSTITUTE(Entry!U46,".",":",1),"")</f>
        <v/>
      </c>
      <c r="T24" s="8" t="str">
        <f>IF(AND(NOT(Entry!$A46="ERROR"),ISNUMBER(Entry!$B46)),SUBSTITUTE(Entry!V46,".",":",1),"")</f>
        <v/>
      </c>
      <c r="U24" s="8" t="str">
        <f>IF(AND(NOT(Entry!$A46="ERROR"),ISNUMBER(Entry!$B46)),SUBSTITUTE(Entry!W46,".",":",1),"")</f>
        <v/>
      </c>
    </row>
    <row r="25" spans="1:21" x14ac:dyDescent="0.55000000000000004">
      <c r="A25" s="8" t="str">
        <f>IF(AND(NOT(Entry!$A47="ERROR"),AND(NOT(Entry!$A47="ERROR"),ISNUMBER(Entry!$B47))),Entry!$B$1,"")</f>
        <v/>
      </c>
      <c r="B25" s="8" t="str">
        <f>IF(AND(NOT(Entry!B47="ERROR"),AND(NOT(Entry!$A47="ERROR"),ISNUMBER(Entry!$B47))),Entry!D47,"")</f>
        <v/>
      </c>
      <c r="C25" s="8" t="str">
        <f>IF(AND(NOT(Entry!C47="ERROR"),AND(NOT(Entry!$A47="ERROR"),ISNUMBER(Entry!$B47))),Entry!E47,"")</f>
        <v/>
      </c>
      <c r="D25" s="8" t="str">
        <f>IF(AND(NOT(Entry!$A47="ERROR"),ISNUMBER(Entry!$B47)),IF(Entry!F47=0,"",Entry!F47),"")</f>
        <v/>
      </c>
      <c r="E25" s="8" t="str">
        <f>IF(AND(NOT(Entry!$A47="ERROR"),ISNUMBER(Entry!$B47)),TEXT(Entry!G47,"dd/mm/yyyy"),"")</f>
        <v/>
      </c>
      <c r="F25" s="8" t="str">
        <f>IF(AND(NOT(Entry!$A47="ERROR"),ISNUMBER(Entry!$B47)),IF(Entry!H47="Boy","B",IF(Entry!H47="Girl","G","")),"")</f>
        <v/>
      </c>
      <c r="G25" s="8" t="str">
        <f>IF(AND(NOT(Entry!$A47="ERROR"),ISNUMBER(Entry!$B47)),SUBSTITUTE(Entry!I47,".",":",1),"")</f>
        <v/>
      </c>
      <c r="H25" s="8" t="str">
        <f>IF(AND(NOT(Entry!$A47="ERROR"),ISNUMBER(Entry!$B47)),SUBSTITUTE(Entry!J47,".",":",1),"")</f>
        <v/>
      </c>
      <c r="I25" s="8" t="str">
        <f>IF(AND(NOT(Entry!$A47="ERROR"),ISNUMBER(Entry!$B47)),SUBSTITUTE(Entry!K47,".",":",1),"")</f>
        <v/>
      </c>
      <c r="J25" s="8" t="str">
        <f>IF(AND(NOT(Entry!$A47="ERROR"),ISNUMBER(Entry!$B47)),SUBSTITUTE(Entry!L47,".",":",1),"")</f>
        <v/>
      </c>
      <c r="K25" s="8" t="str">
        <f>IF(AND(NOT(Entry!$A47="ERROR"),ISNUMBER(Entry!$B47)),SUBSTITUTE(Entry!M47,".",":",1),"")</f>
        <v/>
      </c>
      <c r="L25" s="8" t="str">
        <f>IF(AND(NOT(Entry!$A47="ERROR"),ISNUMBER(Entry!$B47)),SUBSTITUTE(Entry!N47,".",":",1),"")</f>
        <v/>
      </c>
      <c r="M25" s="8" t="str">
        <f>IF(AND(NOT(Entry!$A47="ERROR"),ISNUMBER(Entry!$B47)),SUBSTITUTE(Entry!O47,".",":",1),"")</f>
        <v/>
      </c>
      <c r="N25" s="8" t="str">
        <f>IF(AND(NOT(Entry!$A47="ERROR"),ISNUMBER(Entry!$B47)),SUBSTITUTE(Entry!P47,".",":",1),"")</f>
        <v/>
      </c>
      <c r="O25" s="8" t="str">
        <f>IF(AND(NOT(Entry!$A47="ERROR"),ISNUMBER(Entry!$B47)),SUBSTITUTE(Entry!Q47,".",":",1),"")</f>
        <v/>
      </c>
      <c r="P25" s="8" t="str">
        <f>IF(AND(NOT(Entry!$A47="ERROR"),ISNUMBER(Entry!$B47)),SUBSTITUTE(Entry!R47,".",":",1),"")</f>
        <v/>
      </c>
      <c r="Q25" s="8" t="str">
        <f>IF(AND(NOT(Entry!$A47="ERROR"),ISNUMBER(Entry!$B47)),SUBSTITUTE(Entry!S47,".",":",1),"")</f>
        <v/>
      </c>
      <c r="R25" s="8" t="str">
        <f>IF(AND(NOT(Entry!$A47="ERROR"),ISNUMBER(Entry!$B47)),SUBSTITUTE(Entry!T47,".",":",1),"")</f>
        <v/>
      </c>
      <c r="S25" s="8" t="str">
        <f>IF(AND(NOT(Entry!$A47="ERROR"),ISNUMBER(Entry!$B47)),SUBSTITUTE(Entry!U47,".",":",1),"")</f>
        <v/>
      </c>
      <c r="T25" s="8" t="str">
        <f>IF(AND(NOT(Entry!$A47="ERROR"),ISNUMBER(Entry!$B47)),SUBSTITUTE(Entry!V47,".",":",1),"")</f>
        <v/>
      </c>
      <c r="U25" s="8" t="str">
        <f>IF(AND(NOT(Entry!$A47="ERROR"),ISNUMBER(Entry!$B47)),SUBSTITUTE(Entry!W47,".",":",1),"")</f>
        <v/>
      </c>
    </row>
    <row r="26" spans="1:21" x14ac:dyDescent="0.55000000000000004">
      <c r="A26" s="8" t="str">
        <f>IF(AND(NOT(Entry!$A48="ERROR"),AND(NOT(Entry!$A48="ERROR"),ISNUMBER(Entry!$B48))),Entry!$B$1,"")</f>
        <v/>
      </c>
      <c r="B26" s="8" t="str">
        <f>IF(AND(NOT(Entry!B48="ERROR"),AND(NOT(Entry!$A48="ERROR"),ISNUMBER(Entry!$B48))),Entry!D48,"")</f>
        <v/>
      </c>
      <c r="C26" s="8" t="str">
        <f>IF(AND(NOT(Entry!C48="ERROR"),AND(NOT(Entry!$A48="ERROR"),ISNUMBER(Entry!$B48))),Entry!E48,"")</f>
        <v/>
      </c>
      <c r="D26" s="8" t="str">
        <f>IF(AND(NOT(Entry!$A48="ERROR"),ISNUMBER(Entry!$B48)),IF(Entry!F48=0,"",Entry!F48),"")</f>
        <v/>
      </c>
      <c r="E26" s="8" t="str">
        <f>IF(AND(NOT(Entry!$A48="ERROR"),ISNUMBER(Entry!$B48)),TEXT(Entry!G48,"dd/mm/yyyy"),"")</f>
        <v/>
      </c>
      <c r="F26" s="8" t="str">
        <f>IF(AND(NOT(Entry!$A48="ERROR"),ISNUMBER(Entry!$B48)),IF(Entry!H48="Boy","B",IF(Entry!H48="Girl","G","")),"")</f>
        <v/>
      </c>
      <c r="G26" s="8" t="str">
        <f>IF(AND(NOT(Entry!$A48="ERROR"),ISNUMBER(Entry!$B48)),SUBSTITUTE(Entry!I48,".",":",1),"")</f>
        <v/>
      </c>
      <c r="H26" s="8" t="str">
        <f>IF(AND(NOT(Entry!$A48="ERROR"),ISNUMBER(Entry!$B48)),SUBSTITUTE(Entry!J48,".",":",1),"")</f>
        <v/>
      </c>
      <c r="I26" s="8" t="str">
        <f>IF(AND(NOT(Entry!$A48="ERROR"),ISNUMBER(Entry!$B48)),SUBSTITUTE(Entry!K48,".",":",1),"")</f>
        <v/>
      </c>
      <c r="J26" s="8" t="str">
        <f>IF(AND(NOT(Entry!$A48="ERROR"),ISNUMBER(Entry!$B48)),SUBSTITUTE(Entry!L48,".",":",1),"")</f>
        <v/>
      </c>
      <c r="K26" s="8" t="str">
        <f>IF(AND(NOT(Entry!$A48="ERROR"),ISNUMBER(Entry!$B48)),SUBSTITUTE(Entry!M48,".",":",1),"")</f>
        <v/>
      </c>
      <c r="L26" s="8" t="str">
        <f>IF(AND(NOT(Entry!$A48="ERROR"),ISNUMBER(Entry!$B48)),SUBSTITUTE(Entry!N48,".",":",1),"")</f>
        <v/>
      </c>
      <c r="M26" s="8" t="str">
        <f>IF(AND(NOT(Entry!$A48="ERROR"),ISNUMBER(Entry!$B48)),SUBSTITUTE(Entry!O48,".",":",1),"")</f>
        <v/>
      </c>
      <c r="N26" s="8" t="str">
        <f>IF(AND(NOT(Entry!$A48="ERROR"),ISNUMBER(Entry!$B48)),SUBSTITUTE(Entry!P48,".",":",1),"")</f>
        <v/>
      </c>
      <c r="O26" s="8" t="str">
        <f>IF(AND(NOT(Entry!$A48="ERROR"),ISNUMBER(Entry!$B48)),SUBSTITUTE(Entry!Q48,".",":",1),"")</f>
        <v/>
      </c>
      <c r="P26" s="8" t="str">
        <f>IF(AND(NOT(Entry!$A48="ERROR"),ISNUMBER(Entry!$B48)),SUBSTITUTE(Entry!R48,".",":",1),"")</f>
        <v/>
      </c>
      <c r="Q26" s="8" t="str">
        <f>IF(AND(NOT(Entry!$A48="ERROR"),ISNUMBER(Entry!$B48)),SUBSTITUTE(Entry!S48,".",":",1),"")</f>
        <v/>
      </c>
      <c r="R26" s="8" t="str">
        <f>IF(AND(NOT(Entry!$A48="ERROR"),ISNUMBER(Entry!$B48)),SUBSTITUTE(Entry!T48,".",":",1),"")</f>
        <v/>
      </c>
      <c r="S26" s="8" t="str">
        <f>IF(AND(NOT(Entry!$A48="ERROR"),ISNUMBER(Entry!$B48)),SUBSTITUTE(Entry!U48,".",":",1),"")</f>
        <v/>
      </c>
      <c r="T26" s="8" t="str">
        <f>IF(AND(NOT(Entry!$A48="ERROR"),ISNUMBER(Entry!$B48)),SUBSTITUTE(Entry!V48,".",":",1),"")</f>
        <v/>
      </c>
      <c r="U26" s="8" t="str">
        <f>IF(AND(NOT(Entry!$A48="ERROR"),ISNUMBER(Entry!$B48)),SUBSTITUTE(Entry!W48,".",":",1),"")</f>
        <v/>
      </c>
    </row>
    <row r="27" spans="1:21" x14ac:dyDescent="0.55000000000000004">
      <c r="A27" s="8" t="str">
        <f>IF(AND(NOT(Entry!$A49="ERROR"),AND(NOT(Entry!$A49="ERROR"),ISNUMBER(Entry!$B49))),Entry!$B$1,"")</f>
        <v/>
      </c>
      <c r="B27" s="8" t="str">
        <f>IF(AND(NOT(Entry!B49="ERROR"),AND(NOT(Entry!$A49="ERROR"),ISNUMBER(Entry!$B49))),Entry!D49,"")</f>
        <v/>
      </c>
      <c r="C27" s="8" t="str">
        <f>IF(AND(NOT(Entry!C49="ERROR"),AND(NOT(Entry!$A49="ERROR"),ISNUMBER(Entry!$B49))),Entry!E49,"")</f>
        <v/>
      </c>
      <c r="D27" s="8" t="str">
        <f>IF(AND(NOT(Entry!$A49="ERROR"),ISNUMBER(Entry!$B49)),IF(Entry!F49=0,"",Entry!F49),"")</f>
        <v/>
      </c>
      <c r="E27" s="8" t="str">
        <f>IF(AND(NOT(Entry!$A49="ERROR"),ISNUMBER(Entry!$B49)),TEXT(Entry!G49,"dd/mm/yyyy"),"")</f>
        <v/>
      </c>
      <c r="F27" s="8" t="str">
        <f>IF(AND(NOT(Entry!$A49="ERROR"),ISNUMBER(Entry!$B49)),IF(Entry!H49="Boy","B",IF(Entry!H49="Girl","G","")),"")</f>
        <v/>
      </c>
      <c r="G27" s="8" t="str">
        <f>IF(AND(NOT(Entry!$A49="ERROR"),ISNUMBER(Entry!$B49)),SUBSTITUTE(Entry!I49,".",":",1),"")</f>
        <v/>
      </c>
      <c r="H27" s="8" t="str">
        <f>IF(AND(NOT(Entry!$A49="ERROR"),ISNUMBER(Entry!$B49)),SUBSTITUTE(Entry!J49,".",":",1),"")</f>
        <v/>
      </c>
      <c r="I27" s="8" t="str">
        <f>IF(AND(NOT(Entry!$A49="ERROR"),ISNUMBER(Entry!$B49)),SUBSTITUTE(Entry!K49,".",":",1),"")</f>
        <v/>
      </c>
      <c r="J27" s="8" t="str">
        <f>IF(AND(NOT(Entry!$A49="ERROR"),ISNUMBER(Entry!$B49)),SUBSTITUTE(Entry!L49,".",":",1),"")</f>
        <v/>
      </c>
      <c r="K27" s="8" t="str">
        <f>IF(AND(NOT(Entry!$A49="ERROR"),ISNUMBER(Entry!$B49)),SUBSTITUTE(Entry!M49,".",":",1),"")</f>
        <v/>
      </c>
      <c r="L27" s="8" t="str">
        <f>IF(AND(NOT(Entry!$A49="ERROR"),ISNUMBER(Entry!$B49)),SUBSTITUTE(Entry!N49,".",":",1),"")</f>
        <v/>
      </c>
      <c r="M27" s="8" t="str">
        <f>IF(AND(NOT(Entry!$A49="ERROR"),ISNUMBER(Entry!$B49)),SUBSTITUTE(Entry!O49,".",":",1),"")</f>
        <v/>
      </c>
      <c r="N27" s="8" t="str">
        <f>IF(AND(NOT(Entry!$A49="ERROR"),ISNUMBER(Entry!$B49)),SUBSTITUTE(Entry!P49,".",":",1),"")</f>
        <v/>
      </c>
      <c r="O27" s="8" t="str">
        <f>IF(AND(NOT(Entry!$A49="ERROR"),ISNUMBER(Entry!$B49)),SUBSTITUTE(Entry!Q49,".",":",1),"")</f>
        <v/>
      </c>
      <c r="P27" s="8" t="str">
        <f>IF(AND(NOT(Entry!$A49="ERROR"),ISNUMBER(Entry!$B49)),SUBSTITUTE(Entry!R49,".",":",1),"")</f>
        <v/>
      </c>
      <c r="Q27" s="8" t="str">
        <f>IF(AND(NOT(Entry!$A49="ERROR"),ISNUMBER(Entry!$B49)),SUBSTITUTE(Entry!S49,".",":",1),"")</f>
        <v/>
      </c>
      <c r="R27" s="8" t="str">
        <f>IF(AND(NOT(Entry!$A49="ERROR"),ISNUMBER(Entry!$B49)),SUBSTITUTE(Entry!T49,".",":",1),"")</f>
        <v/>
      </c>
      <c r="S27" s="8" t="str">
        <f>IF(AND(NOT(Entry!$A49="ERROR"),ISNUMBER(Entry!$B49)),SUBSTITUTE(Entry!U49,".",":",1),"")</f>
        <v/>
      </c>
      <c r="T27" s="8" t="str">
        <f>IF(AND(NOT(Entry!$A49="ERROR"),ISNUMBER(Entry!$B49)),SUBSTITUTE(Entry!V49,".",":",1),"")</f>
        <v/>
      </c>
      <c r="U27" s="8" t="str">
        <f>IF(AND(NOT(Entry!$A49="ERROR"),ISNUMBER(Entry!$B49)),SUBSTITUTE(Entry!W49,".",":",1),"")</f>
        <v/>
      </c>
    </row>
    <row r="28" spans="1:21" x14ac:dyDescent="0.55000000000000004">
      <c r="A28" s="8" t="str">
        <f>IF(AND(NOT(Entry!$A50="ERROR"),AND(NOT(Entry!$A50="ERROR"),ISNUMBER(Entry!$B50))),Entry!$B$1,"")</f>
        <v/>
      </c>
      <c r="B28" s="8" t="str">
        <f>IF(AND(NOT(Entry!B50="ERROR"),AND(NOT(Entry!$A50="ERROR"),ISNUMBER(Entry!$B50))),Entry!D50,"")</f>
        <v/>
      </c>
      <c r="C28" s="8" t="str">
        <f>IF(AND(NOT(Entry!C50="ERROR"),AND(NOT(Entry!$A50="ERROR"),ISNUMBER(Entry!$B50))),Entry!E50,"")</f>
        <v/>
      </c>
      <c r="D28" s="8" t="str">
        <f>IF(AND(NOT(Entry!$A50="ERROR"),ISNUMBER(Entry!$B50)),IF(Entry!F50=0,"",Entry!F50),"")</f>
        <v/>
      </c>
      <c r="E28" s="8" t="str">
        <f>IF(AND(NOT(Entry!$A50="ERROR"),ISNUMBER(Entry!$B50)),TEXT(Entry!G50,"dd/mm/yyyy"),"")</f>
        <v/>
      </c>
      <c r="F28" s="8" t="str">
        <f>IF(AND(NOT(Entry!$A50="ERROR"),ISNUMBER(Entry!$B50)),IF(Entry!H50="Boy","B",IF(Entry!H50="Girl","G","")),"")</f>
        <v/>
      </c>
      <c r="G28" s="8" t="str">
        <f>IF(AND(NOT(Entry!$A50="ERROR"),ISNUMBER(Entry!$B50)),SUBSTITUTE(Entry!I50,".",":",1),"")</f>
        <v/>
      </c>
      <c r="H28" s="8" t="str">
        <f>IF(AND(NOT(Entry!$A50="ERROR"),ISNUMBER(Entry!$B50)),SUBSTITUTE(Entry!J50,".",":",1),"")</f>
        <v/>
      </c>
      <c r="I28" s="8" t="str">
        <f>IF(AND(NOT(Entry!$A50="ERROR"),ISNUMBER(Entry!$B50)),SUBSTITUTE(Entry!K50,".",":",1),"")</f>
        <v/>
      </c>
      <c r="J28" s="8" t="str">
        <f>IF(AND(NOT(Entry!$A50="ERROR"),ISNUMBER(Entry!$B50)),SUBSTITUTE(Entry!L50,".",":",1),"")</f>
        <v/>
      </c>
      <c r="K28" s="8" t="str">
        <f>IF(AND(NOT(Entry!$A50="ERROR"),ISNUMBER(Entry!$B50)),SUBSTITUTE(Entry!M50,".",":",1),"")</f>
        <v/>
      </c>
      <c r="L28" s="8" t="str">
        <f>IF(AND(NOT(Entry!$A50="ERROR"),ISNUMBER(Entry!$B50)),SUBSTITUTE(Entry!N50,".",":",1),"")</f>
        <v/>
      </c>
      <c r="M28" s="8" t="str">
        <f>IF(AND(NOT(Entry!$A50="ERROR"),ISNUMBER(Entry!$B50)),SUBSTITUTE(Entry!O50,".",":",1),"")</f>
        <v/>
      </c>
      <c r="N28" s="8" t="str">
        <f>IF(AND(NOT(Entry!$A50="ERROR"),ISNUMBER(Entry!$B50)),SUBSTITUTE(Entry!P50,".",":",1),"")</f>
        <v/>
      </c>
      <c r="O28" s="8" t="str">
        <f>IF(AND(NOT(Entry!$A50="ERROR"),ISNUMBER(Entry!$B50)),SUBSTITUTE(Entry!Q50,".",":",1),"")</f>
        <v/>
      </c>
      <c r="P28" s="8" t="str">
        <f>IF(AND(NOT(Entry!$A50="ERROR"),ISNUMBER(Entry!$B50)),SUBSTITUTE(Entry!R50,".",":",1),"")</f>
        <v/>
      </c>
      <c r="Q28" s="8" t="str">
        <f>IF(AND(NOT(Entry!$A50="ERROR"),ISNUMBER(Entry!$B50)),SUBSTITUTE(Entry!S50,".",":",1),"")</f>
        <v/>
      </c>
      <c r="R28" s="8" t="str">
        <f>IF(AND(NOT(Entry!$A50="ERROR"),ISNUMBER(Entry!$B50)),SUBSTITUTE(Entry!T50,".",":",1),"")</f>
        <v/>
      </c>
      <c r="S28" s="8" t="str">
        <f>IF(AND(NOT(Entry!$A50="ERROR"),ISNUMBER(Entry!$B50)),SUBSTITUTE(Entry!U50,".",":",1),"")</f>
        <v/>
      </c>
      <c r="T28" s="8" t="str">
        <f>IF(AND(NOT(Entry!$A50="ERROR"),ISNUMBER(Entry!$B50)),SUBSTITUTE(Entry!V50,".",":",1),"")</f>
        <v/>
      </c>
      <c r="U28" s="8" t="str">
        <f>IF(AND(NOT(Entry!$A50="ERROR"),ISNUMBER(Entry!$B50)),SUBSTITUTE(Entry!W50,".",":",1),"")</f>
        <v/>
      </c>
    </row>
    <row r="29" spans="1:21" x14ac:dyDescent="0.55000000000000004">
      <c r="A29" s="8" t="str">
        <f>IF(AND(NOT(Entry!$A51="ERROR"),AND(NOT(Entry!$A51="ERROR"),ISNUMBER(Entry!$B51))),Entry!$B$1,"")</f>
        <v/>
      </c>
      <c r="B29" s="8" t="str">
        <f>IF(AND(NOT(Entry!B51="ERROR"),AND(NOT(Entry!$A51="ERROR"),ISNUMBER(Entry!$B51))),Entry!D51,"")</f>
        <v/>
      </c>
      <c r="C29" s="8" t="str">
        <f>IF(AND(NOT(Entry!C51="ERROR"),AND(NOT(Entry!$A51="ERROR"),ISNUMBER(Entry!$B51))),Entry!E51,"")</f>
        <v/>
      </c>
      <c r="D29" s="8" t="str">
        <f>IF(AND(NOT(Entry!$A51="ERROR"),ISNUMBER(Entry!$B51)),IF(Entry!F51=0,"",Entry!F51),"")</f>
        <v/>
      </c>
      <c r="E29" s="8" t="str">
        <f>IF(AND(NOT(Entry!$A51="ERROR"),ISNUMBER(Entry!$B51)),TEXT(Entry!G51,"dd/mm/yyyy"),"")</f>
        <v/>
      </c>
      <c r="F29" s="8" t="str">
        <f>IF(AND(NOT(Entry!$A51="ERROR"),ISNUMBER(Entry!$B51)),IF(Entry!H51="Boy","B",IF(Entry!H51="Girl","G","")),"")</f>
        <v/>
      </c>
      <c r="G29" s="8" t="str">
        <f>IF(AND(NOT(Entry!$A51="ERROR"),ISNUMBER(Entry!$B51)),SUBSTITUTE(Entry!I51,".",":",1),"")</f>
        <v/>
      </c>
      <c r="H29" s="8" t="str">
        <f>IF(AND(NOT(Entry!$A51="ERROR"),ISNUMBER(Entry!$B51)),SUBSTITUTE(Entry!J51,".",":",1),"")</f>
        <v/>
      </c>
      <c r="I29" s="8" t="str">
        <f>IF(AND(NOT(Entry!$A51="ERROR"),ISNUMBER(Entry!$B51)),SUBSTITUTE(Entry!K51,".",":",1),"")</f>
        <v/>
      </c>
      <c r="J29" s="8" t="str">
        <f>IF(AND(NOT(Entry!$A51="ERROR"),ISNUMBER(Entry!$B51)),SUBSTITUTE(Entry!L51,".",":",1),"")</f>
        <v/>
      </c>
      <c r="K29" s="8" t="str">
        <f>IF(AND(NOT(Entry!$A51="ERROR"),ISNUMBER(Entry!$B51)),SUBSTITUTE(Entry!M51,".",":",1),"")</f>
        <v/>
      </c>
      <c r="L29" s="8" t="str">
        <f>IF(AND(NOT(Entry!$A51="ERROR"),ISNUMBER(Entry!$B51)),SUBSTITUTE(Entry!N51,".",":",1),"")</f>
        <v/>
      </c>
      <c r="M29" s="8" t="str">
        <f>IF(AND(NOT(Entry!$A51="ERROR"),ISNUMBER(Entry!$B51)),SUBSTITUTE(Entry!O51,".",":",1),"")</f>
        <v/>
      </c>
      <c r="N29" s="8" t="str">
        <f>IF(AND(NOT(Entry!$A51="ERROR"),ISNUMBER(Entry!$B51)),SUBSTITUTE(Entry!P51,".",":",1),"")</f>
        <v/>
      </c>
      <c r="O29" s="8" t="str">
        <f>IF(AND(NOT(Entry!$A51="ERROR"),ISNUMBER(Entry!$B51)),SUBSTITUTE(Entry!Q51,".",":",1),"")</f>
        <v/>
      </c>
      <c r="P29" s="8" t="str">
        <f>IF(AND(NOT(Entry!$A51="ERROR"),ISNUMBER(Entry!$B51)),SUBSTITUTE(Entry!R51,".",":",1),"")</f>
        <v/>
      </c>
      <c r="Q29" s="8" t="str">
        <f>IF(AND(NOT(Entry!$A51="ERROR"),ISNUMBER(Entry!$B51)),SUBSTITUTE(Entry!S51,".",":",1),"")</f>
        <v/>
      </c>
      <c r="R29" s="8" t="str">
        <f>IF(AND(NOT(Entry!$A51="ERROR"),ISNUMBER(Entry!$B51)),SUBSTITUTE(Entry!T51,".",":",1),"")</f>
        <v/>
      </c>
      <c r="S29" s="8" t="str">
        <f>IF(AND(NOT(Entry!$A51="ERROR"),ISNUMBER(Entry!$B51)),SUBSTITUTE(Entry!U51,".",":",1),"")</f>
        <v/>
      </c>
      <c r="T29" s="8" t="str">
        <f>IF(AND(NOT(Entry!$A51="ERROR"),ISNUMBER(Entry!$B51)),SUBSTITUTE(Entry!V51,".",":",1),"")</f>
        <v/>
      </c>
      <c r="U29" s="8" t="str">
        <f>IF(AND(NOT(Entry!$A51="ERROR"),ISNUMBER(Entry!$B51)),SUBSTITUTE(Entry!W51,".",":",1),"")</f>
        <v/>
      </c>
    </row>
    <row r="30" spans="1:21" x14ac:dyDescent="0.55000000000000004">
      <c r="A30" s="8" t="str">
        <f>IF(AND(NOT(Entry!$A52="ERROR"),AND(NOT(Entry!$A52="ERROR"),ISNUMBER(Entry!$B52))),Entry!$B$1,"")</f>
        <v/>
      </c>
      <c r="B30" s="8" t="str">
        <f>IF(AND(NOT(Entry!B52="ERROR"),AND(NOT(Entry!$A52="ERROR"),ISNUMBER(Entry!$B52))),Entry!D52,"")</f>
        <v/>
      </c>
      <c r="C30" s="8" t="str">
        <f>IF(AND(NOT(Entry!C52="ERROR"),AND(NOT(Entry!$A52="ERROR"),ISNUMBER(Entry!$B52))),Entry!E52,"")</f>
        <v/>
      </c>
      <c r="D30" s="8" t="str">
        <f>IF(AND(NOT(Entry!$A52="ERROR"),ISNUMBER(Entry!$B52)),IF(Entry!F52=0,"",Entry!F52),"")</f>
        <v/>
      </c>
      <c r="E30" s="8" t="str">
        <f>IF(AND(NOT(Entry!$A52="ERROR"),ISNUMBER(Entry!$B52)),TEXT(Entry!G52,"dd/mm/yyyy"),"")</f>
        <v/>
      </c>
      <c r="F30" s="8" t="str">
        <f>IF(AND(NOT(Entry!$A52="ERROR"),ISNUMBER(Entry!$B52)),IF(Entry!H52="Boy","B",IF(Entry!H52="Girl","G","")),"")</f>
        <v/>
      </c>
      <c r="G30" s="8" t="str">
        <f>IF(AND(NOT(Entry!$A52="ERROR"),ISNUMBER(Entry!$B52)),SUBSTITUTE(Entry!I52,".",":",1),"")</f>
        <v/>
      </c>
      <c r="H30" s="8" t="str">
        <f>IF(AND(NOT(Entry!$A52="ERROR"),ISNUMBER(Entry!$B52)),SUBSTITUTE(Entry!J52,".",":",1),"")</f>
        <v/>
      </c>
      <c r="I30" s="8" t="str">
        <f>IF(AND(NOT(Entry!$A52="ERROR"),ISNUMBER(Entry!$B52)),SUBSTITUTE(Entry!K52,".",":",1),"")</f>
        <v/>
      </c>
      <c r="J30" s="8" t="str">
        <f>IF(AND(NOT(Entry!$A52="ERROR"),ISNUMBER(Entry!$B52)),SUBSTITUTE(Entry!L52,".",":",1),"")</f>
        <v/>
      </c>
      <c r="K30" s="8" t="str">
        <f>IF(AND(NOT(Entry!$A52="ERROR"),ISNUMBER(Entry!$B52)),SUBSTITUTE(Entry!M52,".",":",1),"")</f>
        <v/>
      </c>
      <c r="L30" s="8" t="str">
        <f>IF(AND(NOT(Entry!$A52="ERROR"),ISNUMBER(Entry!$B52)),SUBSTITUTE(Entry!N52,".",":",1),"")</f>
        <v/>
      </c>
      <c r="M30" s="8" t="str">
        <f>IF(AND(NOT(Entry!$A52="ERROR"),ISNUMBER(Entry!$B52)),SUBSTITUTE(Entry!O52,".",":",1),"")</f>
        <v/>
      </c>
      <c r="N30" s="8" t="str">
        <f>IF(AND(NOT(Entry!$A52="ERROR"),ISNUMBER(Entry!$B52)),SUBSTITUTE(Entry!P52,".",":",1),"")</f>
        <v/>
      </c>
      <c r="O30" s="8" t="str">
        <f>IF(AND(NOT(Entry!$A52="ERROR"),ISNUMBER(Entry!$B52)),SUBSTITUTE(Entry!Q52,".",":",1),"")</f>
        <v/>
      </c>
      <c r="P30" s="8" t="str">
        <f>IF(AND(NOT(Entry!$A52="ERROR"),ISNUMBER(Entry!$B52)),SUBSTITUTE(Entry!R52,".",":",1),"")</f>
        <v/>
      </c>
      <c r="Q30" s="8" t="str">
        <f>IF(AND(NOT(Entry!$A52="ERROR"),ISNUMBER(Entry!$B52)),SUBSTITUTE(Entry!S52,".",":",1),"")</f>
        <v/>
      </c>
      <c r="R30" s="8" t="str">
        <f>IF(AND(NOT(Entry!$A52="ERROR"),ISNUMBER(Entry!$B52)),SUBSTITUTE(Entry!T52,".",":",1),"")</f>
        <v/>
      </c>
      <c r="S30" s="8" t="str">
        <f>IF(AND(NOT(Entry!$A52="ERROR"),ISNUMBER(Entry!$B52)),SUBSTITUTE(Entry!U52,".",":",1),"")</f>
        <v/>
      </c>
      <c r="T30" s="8" t="str">
        <f>IF(AND(NOT(Entry!$A52="ERROR"),ISNUMBER(Entry!$B52)),SUBSTITUTE(Entry!V52,".",":",1),"")</f>
        <v/>
      </c>
      <c r="U30" s="8" t="str">
        <f>IF(AND(NOT(Entry!$A52="ERROR"),ISNUMBER(Entry!$B52)),SUBSTITUTE(Entry!W52,".",":",1),"")</f>
        <v/>
      </c>
    </row>
    <row r="31" spans="1:21" x14ac:dyDescent="0.55000000000000004">
      <c r="A31" s="8" t="str">
        <f>IF(AND(NOT(Entry!$A53="ERROR"),AND(NOT(Entry!$A53="ERROR"),ISNUMBER(Entry!$B53))),Entry!$B$1,"")</f>
        <v/>
      </c>
      <c r="B31" s="8" t="str">
        <f>IF(AND(NOT(Entry!B53="ERROR"),AND(NOT(Entry!$A53="ERROR"),ISNUMBER(Entry!$B53))),Entry!D53,"")</f>
        <v/>
      </c>
      <c r="C31" s="8" t="str">
        <f>IF(AND(NOT(Entry!C53="ERROR"),AND(NOT(Entry!$A53="ERROR"),ISNUMBER(Entry!$B53))),Entry!E53,"")</f>
        <v/>
      </c>
      <c r="D31" s="8" t="str">
        <f>IF(AND(NOT(Entry!$A53="ERROR"),ISNUMBER(Entry!$B53)),IF(Entry!F53=0,"",Entry!F53),"")</f>
        <v/>
      </c>
      <c r="E31" s="8" t="str">
        <f>IF(AND(NOT(Entry!$A53="ERROR"),ISNUMBER(Entry!$B53)),TEXT(Entry!G53,"dd/mm/yyyy"),"")</f>
        <v/>
      </c>
      <c r="F31" s="8" t="str">
        <f>IF(AND(NOT(Entry!$A53="ERROR"),ISNUMBER(Entry!$B53)),IF(Entry!H53="Boy","B",IF(Entry!H53="Girl","G","")),"")</f>
        <v/>
      </c>
      <c r="G31" s="8" t="str">
        <f>IF(AND(NOT(Entry!$A53="ERROR"),ISNUMBER(Entry!$B53)),SUBSTITUTE(Entry!I53,".",":",1),"")</f>
        <v/>
      </c>
      <c r="H31" s="8" t="str">
        <f>IF(AND(NOT(Entry!$A53="ERROR"),ISNUMBER(Entry!$B53)),SUBSTITUTE(Entry!J53,".",":",1),"")</f>
        <v/>
      </c>
      <c r="I31" s="8" t="str">
        <f>IF(AND(NOT(Entry!$A53="ERROR"),ISNUMBER(Entry!$B53)),SUBSTITUTE(Entry!K53,".",":",1),"")</f>
        <v/>
      </c>
      <c r="J31" s="8" t="str">
        <f>IF(AND(NOT(Entry!$A53="ERROR"),ISNUMBER(Entry!$B53)),SUBSTITUTE(Entry!L53,".",":",1),"")</f>
        <v/>
      </c>
      <c r="K31" s="8" t="str">
        <f>IF(AND(NOT(Entry!$A53="ERROR"),ISNUMBER(Entry!$B53)),SUBSTITUTE(Entry!M53,".",":",1),"")</f>
        <v/>
      </c>
      <c r="L31" s="8" t="str">
        <f>IF(AND(NOT(Entry!$A53="ERROR"),ISNUMBER(Entry!$B53)),SUBSTITUTE(Entry!N53,".",":",1),"")</f>
        <v/>
      </c>
      <c r="M31" s="8" t="str">
        <f>IF(AND(NOT(Entry!$A53="ERROR"),ISNUMBER(Entry!$B53)),SUBSTITUTE(Entry!O53,".",":",1),"")</f>
        <v/>
      </c>
      <c r="N31" s="8" t="str">
        <f>IF(AND(NOT(Entry!$A53="ERROR"),ISNUMBER(Entry!$B53)),SUBSTITUTE(Entry!P53,".",":",1),"")</f>
        <v/>
      </c>
      <c r="O31" s="8" t="str">
        <f>IF(AND(NOT(Entry!$A53="ERROR"),ISNUMBER(Entry!$B53)),SUBSTITUTE(Entry!Q53,".",":",1),"")</f>
        <v/>
      </c>
      <c r="P31" s="8" t="str">
        <f>IF(AND(NOT(Entry!$A53="ERROR"),ISNUMBER(Entry!$B53)),SUBSTITUTE(Entry!R53,".",":",1),"")</f>
        <v/>
      </c>
      <c r="Q31" s="8" t="str">
        <f>IF(AND(NOT(Entry!$A53="ERROR"),ISNUMBER(Entry!$B53)),SUBSTITUTE(Entry!S53,".",":",1),"")</f>
        <v/>
      </c>
      <c r="R31" s="8" t="str">
        <f>IF(AND(NOT(Entry!$A53="ERROR"),ISNUMBER(Entry!$B53)),SUBSTITUTE(Entry!T53,".",":",1),"")</f>
        <v/>
      </c>
      <c r="S31" s="8" t="str">
        <f>IF(AND(NOT(Entry!$A53="ERROR"),ISNUMBER(Entry!$B53)),SUBSTITUTE(Entry!U53,".",":",1),"")</f>
        <v/>
      </c>
      <c r="T31" s="8" t="str">
        <f>IF(AND(NOT(Entry!$A53="ERROR"),ISNUMBER(Entry!$B53)),SUBSTITUTE(Entry!V53,".",":",1),"")</f>
        <v/>
      </c>
      <c r="U31" s="8" t="str">
        <f>IF(AND(NOT(Entry!$A53="ERROR"),ISNUMBER(Entry!$B53)),SUBSTITUTE(Entry!W53,".",":",1),"")</f>
        <v/>
      </c>
    </row>
    <row r="32" spans="1:21" x14ac:dyDescent="0.55000000000000004">
      <c r="A32" s="8" t="str">
        <f>IF(AND(NOT(Entry!$A54="ERROR"),AND(NOT(Entry!$A54="ERROR"),ISNUMBER(Entry!$B54))),Entry!$B$1,"")</f>
        <v/>
      </c>
      <c r="B32" s="8" t="str">
        <f>IF(AND(NOT(Entry!B54="ERROR"),AND(NOT(Entry!$A54="ERROR"),ISNUMBER(Entry!$B54))),Entry!D54,"")</f>
        <v/>
      </c>
      <c r="C32" s="8" t="str">
        <f>IF(AND(NOT(Entry!C54="ERROR"),AND(NOT(Entry!$A54="ERROR"),ISNUMBER(Entry!$B54))),Entry!E54,"")</f>
        <v/>
      </c>
      <c r="D32" s="8" t="str">
        <f>IF(AND(NOT(Entry!$A54="ERROR"),ISNUMBER(Entry!$B54)),IF(Entry!F54=0,"",Entry!F54),"")</f>
        <v/>
      </c>
      <c r="E32" s="8" t="str">
        <f>IF(AND(NOT(Entry!$A54="ERROR"),ISNUMBER(Entry!$B54)),TEXT(Entry!G54,"dd/mm/yyyy"),"")</f>
        <v/>
      </c>
      <c r="F32" s="8" t="str">
        <f>IF(AND(NOT(Entry!$A54="ERROR"),ISNUMBER(Entry!$B54)),IF(Entry!H54="Boy","B",IF(Entry!H54="Girl","G","")),"")</f>
        <v/>
      </c>
      <c r="G32" s="8" t="str">
        <f>IF(AND(NOT(Entry!$A54="ERROR"),ISNUMBER(Entry!$B54)),SUBSTITUTE(Entry!I54,".",":",1),"")</f>
        <v/>
      </c>
      <c r="H32" s="8" t="str">
        <f>IF(AND(NOT(Entry!$A54="ERROR"),ISNUMBER(Entry!$B54)),SUBSTITUTE(Entry!J54,".",":",1),"")</f>
        <v/>
      </c>
      <c r="I32" s="8" t="str">
        <f>IF(AND(NOT(Entry!$A54="ERROR"),ISNUMBER(Entry!$B54)),SUBSTITUTE(Entry!K54,".",":",1),"")</f>
        <v/>
      </c>
      <c r="J32" s="8" t="str">
        <f>IF(AND(NOT(Entry!$A54="ERROR"),ISNUMBER(Entry!$B54)),SUBSTITUTE(Entry!L54,".",":",1),"")</f>
        <v/>
      </c>
      <c r="K32" s="8" t="str">
        <f>IF(AND(NOT(Entry!$A54="ERROR"),ISNUMBER(Entry!$B54)),SUBSTITUTE(Entry!M54,".",":",1),"")</f>
        <v/>
      </c>
      <c r="L32" s="8" t="str">
        <f>IF(AND(NOT(Entry!$A54="ERROR"),ISNUMBER(Entry!$B54)),SUBSTITUTE(Entry!N54,".",":",1),"")</f>
        <v/>
      </c>
      <c r="M32" s="8" t="str">
        <f>IF(AND(NOT(Entry!$A54="ERROR"),ISNUMBER(Entry!$B54)),SUBSTITUTE(Entry!O54,".",":",1),"")</f>
        <v/>
      </c>
      <c r="N32" s="8" t="str">
        <f>IF(AND(NOT(Entry!$A54="ERROR"),ISNUMBER(Entry!$B54)),SUBSTITUTE(Entry!P54,".",":",1),"")</f>
        <v/>
      </c>
      <c r="O32" s="8" t="str">
        <f>IF(AND(NOT(Entry!$A54="ERROR"),ISNUMBER(Entry!$B54)),SUBSTITUTE(Entry!Q54,".",":",1),"")</f>
        <v/>
      </c>
      <c r="P32" s="8" t="str">
        <f>IF(AND(NOT(Entry!$A54="ERROR"),ISNUMBER(Entry!$B54)),SUBSTITUTE(Entry!R54,".",":",1),"")</f>
        <v/>
      </c>
      <c r="Q32" s="8" t="str">
        <f>IF(AND(NOT(Entry!$A54="ERROR"),ISNUMBER(Entry!$B54)),SUBSTITUTE(Entry!S54,".",":",1),"")</f>
        <v/>
      </c>
      <c r="R32" s="8" t="str">
        <f>IF(AND(NOT(Entry!$A54="ERROR"),ISNUMBER(Entry!$B54)),SUBSTITUTE(Entry!T54,".",":",1),"")</f>
        <v/>
      </c>
      <c r="S32" s="8" t="str">
        <f>IF(AND(NOT(Entry!$A54="ERROR"),ISNUMBER(Entry!$B54)),SUBSTITUTE(Entry!U54,".",":",1),"")</f>
        <v/>
      </c>
      <c r="T32" s="8" t="str">
        <f>IF(AND(NOT(Entry!$A54="ERROR"),ISNUMBER(Entry!$B54)),SUBSTITUTE(Entry!V54,".",":",1),"")</f>
        <v/>
      </c>
      <c r="U32" s="8" t="str">
        <f>IF(AND(NOT(Entry!$A54="ERROR"),ISNUMBER(Entry!$B54)),SUBSTITUTE(Entry!W54,".",":",1),"")</f>
        <v/>
      </c>
    </row>
    <row r="33" spans="1:21" x14ac:dyDescent="0.55000000000000004">
      <c r="A33" s="8" t="str">
        <f>IF(AND(NOT(Entry!$A55="ERROR"),AND(NOT(Entry!$A55="ERROR"),ISNUMBER(Entry!$B55))),Entry!$B$1,"")</f>
        <v/>
      </c>
      <c r="B33" s="8" t="str">
        <f>IF(AND(NOT(Entry!B55="ERROR"),AND(NOT(Entry!$A55="ERROR"),ISNUMBER(Entry!$B55))),Entry!D55,"")</f>
        <v/>
      </c>
      <c r="C33" s="8" t="str">
        <f>IF(AND(NOT(Entry!C55="ERROR"),AND(NOT(Entry!$A55="ERROR"),ISNUMBER(Entry!$B55))),Entry!E55,"")</f>
        <v/>
      </c>
      <c r="D33" s="8" t="str">
        <f>IF(AND(NOT(Entry!$A55="ERROR"),ISNUMBER(Entry!$B55)),IF(Entry!F55=0,"",Entry!F55),"")</f>
        <v/>
      </c>
      <c r="E33" s="8" t="str">
        <f>IF(AND(NOT(Entry!$A55="ERROR"),ISNUMBER(Entry!$B55)),TEXT(Entry!G55,"dd/mm/yyyy"),"")</f>
        <v/>
      </c>
      <c r="F33" s="8" t="str">
        <f>IF(AND(NOT(Entry!$A55="ERROR"),ISNUMBER(Entry!$B55)),IF(Entry!H55="Boy","B",IF(Entry!H55="Girl","G","")),"")</f>
        <v/>
      </c>
      <c r="G33" s="8" t="str">
        <f>IF(AND(NOT(Entry!$A55="ERROR"),ISNUMBER(Entry!$B55)),SUBSTITUTE(Entry!I55,".",":",1),"")</f>
        <v/>
      </c>
      <c r="H33" s="8" t="str">
        <f>IF(AND(NOT(Entry!$A55="ERROR"),ISNUMBER(Entry!$B55)),SUBSTITUTE(Entry!J55,".",":",1),"")</f>
        <v/>
      </c>
      <c r="I33" s="8" t="str">
        <f>IF(AND(NOT(Entry!$A55="ERROR"),ISNUMBER(Entry!$B55)),SUBSTITUTE(Entry!K55,".",":",1),"")</f>
        <v/>
      </c>
      <c r="J33" s="8" t="str">
        <f>IF(AND(NOT(Entry!$A55="ERROR"),ISNUMBER(Entry!$B55)),SUBSTITUTE(Entry!L55,".",":",1),"")</f>
        <v/>
      </c>
      <c r="K33" s="8" t="str">
        <f>IF(AND(NOT(Entry!$A55="ERROR"),ISNUMBER(Entry!$B55)),SUBSTITUTE(Entry!M55,".",":",1),"")</f>
        <v/>
      </c>
      <c r="L33" s="8" t="str">
        <f>IF(AND(NOT(Entry!$A55="ERROR"),ISNUMBER(Entry!$B55)),SUBSTITUTE(Entry!N55,".",":",1),"")</f>
        <v/>
      </c>
      <c r="M33" s="8" t="str">
        <f>IF(AND(NOT(Entry!$A55="ERROR"),ISNUMBER(Entry!$B55)),SUBSTITUTE(Entry!O55,".",":",1),"")</f>
        <v/>
      </c>
      <c r="N33" s="8" t="str">
        <f>IF(AND(NOT(Entry!$A55="ERROR"),ISNUMBER(Entry!$B55)),SUBSTITUTE(Entry!P55,".",":",1),"")</f>
        <v/>
      </c>
      <c r="O33" s="8" t="str">
        <f>IF(AND(NOT(Entry!$A55="ERROR"),ISNUMBER(Entry!$B55)),SUBSTITUTE(Entry!Q55,".",":",1),"")</f>
        <v/>
      </c>
      <c r="P33" s="8" t="str">
        <f>IF(AND(NOT(Entry!$A55="ERROR"),ISNUMBER(Entry!$B55)),SUBSTITUTE(Entry!R55,".",":",1),"")</f>
        <v/>
      </c>
      <c r="Q33" s="8" t="str">
        <f>IF(AND(NOT(Entry!$A55="ERROR"),ISNUMBER(Entry!$B55)),SUBSTITUTE(Entry!S55,".",":",1),"")</f>
        <v/>
      </c>
      <c r="R33" s="8" t="str">
        <f>IF(AND(NOT(Entry!$A55="ERROR"),ISNUMBER(Entry!$B55)),SUBSTITUTE(Entry!T55,".",":",1),"")</f>
        <v/>
      </c>
      <c r="S33" s="8" t="str">
        <f>IF(AND(NOT(Entry!$A55="ERROR"),ISNUMBER(Entry!$B55)),SUBSTITUTE(Entry!U55,".",":",1),"")</f>
        <v/>
      </c>
      <c r="T33" s="8" t="str">
        <f>IF(AND(NOT(Entry!$A55="ERROR"),ISNUMBER(Entry!$B55)),SUBSTITUTE(Entry!V55,".",":",1),"")</f>
        <v/>
      </c>
      <c r="U33" s="8" t="str">
        <f>IF(AND(NOT(Entry!$A55="ERROR"),ISNUMBER(Entry!$B55)),SUBSTITUTE(Entry!W55,".",":",1),"")</f>
        <v/>
      </c>
    </row>
    <row r="34" spans="1:21" x14ac:dyDescent="0.55000000000000004">
      <c r="A34" s="8" t="str">
        <f>IF(AND(NOT(Entry!$A56="ERROR"),AND(NOT(Entry!$A56="ERROR"),ISNUMBER(Entry!$B56))),Entry!$B$1,"")</f>
        <v/>
      </c>
      <c r="B34" s="8" t="str">
        <f>IF(AND(NOT(Entry!B56="ERROR"),AND(NOT(Entry!$A56="ERROR"),ISNUMBER(Entry!$B56))),Entry!D56,"")</f>
        <v/>
      </c>
      <c r="C34" s="8" t="str">
        <f>IF(AND(NOT(Entry!C56="ERROR"),AND(NOT(Entry!$A56="ERROR"),ISNUMBER(Entry!$B56))),Entry!E56,"")</f>
        <v/>
      </c>
      <c r="D34" s="8" t="str">
        <f>IF(AND(NOT(Entry!$A56="ERROR"),ISNUMBER(Entry!$B56)),IF(Entry!F56=0,"",Entry!F56),"")</f>
        <v/>
      </c>
      <c r="E34" s="8" t="str">
        <f>IF(AND(NOT(Entry!$A56="ERROR"),ISNUMBER(Entry!$B56)),TEXT(Entry!G56,"dd/mm/yyyy"),"")</f>
        <v/>
      </c>
      <c r="F34" s="8" t="str">
        <f>IF(AND(NOT(Entry!$A56="ERROR"),ISNUMBER(Entry!$B56)),IF(Entry!H56="Boy","B",IF(Entry!H56="Girl","G","")),"")</f>
        <v/>
      </c>
      <c r="G34" s="8" t="str">
        <f>IF(AND(NOT(Entry!$A56="ERROR"),ISNUMBER(Entry!$B56)),SUBSTITUTE(Entry!I56,".",":",1),"")</f>
        <v/>
      </c>
      <c r="H34" s="8" t="str">
        <f>IF(AND(NOT(Entry!$A56="ERROR"),ISNUMBER(Entry!$B56)),SUBSTITUTE(Entry!J56,".",":",1),"")</f>
        <v/>
      </c>
      <c r="I34" s="8" t="str">
        <f>IF(AND(NOT(Entry!$A56="ERROR"),ISNUMBER(Entry!$B56)),SUBSTITUTE(Entry!K56,".",":",1),"")</f>
        <v/>
      </c>
      <c r="J34" s="8" t="str">
        <f>IF(AND(NOT(Entry!$A56="ERROR"),ISNUMBER(Entry!$B56)),SUBSTITUTE(Entry!L56,".",":",1),"")</f>
        <v/>
      </c>
      <c r="K34" s="8" t="str">
        <f>IF(AND(NOT(Entry!$A56="ERROR"),ISNUMBER(Entry!$B56)),SUBSTITUTE(Entry!M56,".",":",1),"")</f>
        <v/>
      </c>
      <c r="L34" s="8" t="str">
        <f>IF(AND(NOT(Entry!$A56="ERROR"),ISNUMBER(Entry!$B56)),SUBSTITUTE(Entry!N56,".",":",1),"")</f>
        <v/>
      </c>
      <c r="M34" s="8" t="str">
        <f>IF(AND(NOT(Entry!$A56="ERROR"),ISNUMBER(Entry!$B56)),SUBSTITUTE(Entry!O56,".",":",1),"")</f>
        <v/>
      </c>
      <c r="N34" s="8" t="str">
        <f>IF(AND(NOT(Entry!$A56="ERROR"),ISNUMBER(Entry!$B56)),SUBSTITUTE(Entry!P56,".",":",1),"")</f>
        <v/>
      </c>
      <c r="O34" s="8" t="str">
        <f>IF(AND(NOT(Entry!$A56="ERROR"),ISNUMBER(Entry!$B56)),SUBSTITUTE(Entry!Q56,".",":",1),"")</f>
        <v/>
      </c>
      <c r="P34" s="8" t="str">
        <f>IF(AND(NOT(Entry!$A56="ERROR"),ISNUMBER(Entry!$B56)),SUBSTITUTE(Entry!R56,".",":",1),"")</f>
        <v/>
      </c>
      <c r="Q34" s="8" t="str">
        <f>IF(AND(NOT(Entry!$A56="ERROR"),ISNUMBER(Entry!$B56)),SUBSTITUTE(Entry!S56,".",":",1),"")</f>
        <v/>
      </c>
      <c r="R34" s="8" t="str">
        <f>IF(AND(NOT(Entry!$A56="ERROR"),ISNUMBER(Entry!$B56)),SUBSTITUTE(Entry!T56,".",":",1),"")</f>
        <v/>
      </c>
      <c r="S34" s="8" t="str">
        <f>IF(AND(NOT(Entry!$A56="ERROR"),ISNUMBER(Entry!$B56)),SUBSTITUTE(Entry!U56,".",":",1),"")</f>
        <v/>
      </c>
      <c r="T34" s="8" t="str">
        <f>IF(AND(NOT(Entry!$A56="ERROR"),ISNUMBER(Entry!$B56)),SUBSTITUTE(Entry!V56,".",":",1),"")</f>
        <v/>
      </c>
      <c r="U34" s="8" t="str">
        <f>IF(AND(NOT(Entry!$A56="ERROR"),ISNUMBER(Entry!$B56)),SUBSTITUTE(Entry!W56,".",":",1),"")</f>
        <v/>
      </c>
    </row>
    <row r="35" spans="1:21" x14ac:dyDescent="0.55000000000000004">
      <c r="A35" s="8" t="str">
        <f>IF(AND(NOT(Entry!$A57="ERROR"),AND(NOT(Entry!$A57="ERROR"),ISNUMBER(Entry!$B57))),Entry!$B$1,"")</f>
        <v/>
      </c>
      <c r="B35" s="8" t="str">
        <f>IF(AND(NOT(Entry!B57="ERROR"),AND(NOT(Entry!$A57="ERROR"),ISNUMBER(Entry!$B57))),Entry!D57,"")</f>
        <v/>
      </c>
      <c r="C35" s="8" t="str">
        <f>IF(AND(NOT(Entry!C57="ERROR"),AND(NOT(Entry!$A57="ERROR"),ISNUMBER(Entry!$B57))),Entry!E57,"")</f>
        <v/>
      </c>
      <c r="D35" s="8" t="str">
        <f>IF(AND(NOT(Entry!$A57="ERROR"),ISNUMBER(Entry!$B57)),IF(Entry!F57=0,"",Entry!F57),"")</f>
        <v/>
      </c>
      <c r="E35" s="8" t="str">
        <f>IF(AND(NOT(Entry!$A57="ERROR"),ISNUMBER(Entry!$B57)),TEXT(Entry!G57,"dd/mm/yyyy"),"")</f>
        <v/>
      </c>
      <c r="F35" s="8" t="str">
        <f>IF(AND(NOT(Entry!$A57="ERROR"),ISNUMBER(Entry!$B57)),IF(Entry!H57="Boy","B",IF(Entry!H57="Girl","G","")),"")</f>
        <v/>
      </c>
      <c r="G35" s="8" t="str">
        <f>IF(AND(NOT(Entry!$A57="ERROR"),ISNUMBER(Entry!$B57)),SUBSTITUTE(Entry!I57,".",":",1),"")</f>
        <v/>
      </c>
      <c r="H35" s="8" t="str">
        <f>IF(AND(NOT(Entry!$A57="ERROR"),ISNUMBER(Entry!$B57)),SUBSTITUTE(Entry!J57,".",":",1),"")</f>
        <v/>
      </c>
      <c r="I35" s="8" t="str">
        <f>IF(AND(NOT(Entry!$A57="ERROR"),ISNUMBER(Entry!$B57)),SUBSTITUTE(Entry!K57,".",":",1),"")</f>
        <v/>
      </c>
      <c r="J35" s="8" t="str">
        <f>IF(AND(NOT(Entry!$A57="ERROR"),ISNUMBER(Entry!$B57)),SUBSTITUTE(Entry!L57,".",":",1),"")</f>
        <v/>
      </c>
      <c r="K35" s="8" t="str">
        <f>IF(AND(NOT(Entry!$A57="ERROR"),ISNUMBER(Entry!$B57)),SUBSTITUTE(Entry!M57,".",":",1),"")</f>
        <v/>
      </c>
      <c r="L35" s="8" t="str">
        <f>IF(AND(NOT(Entry!$A57="ERROR"),ISNUMBER(Entry!$B57)),SUBSTITUTE(Entry!N57,".",":",1),"")</f>
        <v/>
      </c>
      <c r="M35" s="8" t="str">
        <f>IF(AND(NOT(Entry!$A57="ERROR"),ISNUMBER(Entry!$B57)),SUBSTITUTE(Entry!O57,".",":",1),"")</f>
        <v/>
      </c>
      <c r="N35" s="8" t="str">
        <f>IF(AND(NOT(Entry!$A57="ERROR"),ISNUMBER(Entry!$B57)),SUBSTITUTE(Entry!P57,".",":",1),"")</f>
        <v/>
      </c>
      <c r="O35" s="8" t="str">
        <f>IF(AND(NOT(Entry!$A57="ERROR"),ISNUMBER(Entry!$B57)),SUBSTITUTE(Entry!Q57,".",":",1),"")</f>
        <v/>
      </c>
      <c r="P35" s="8" t="str">
        <f>IF(AND(NOT(Entry!$A57="ERROR"),ISNUMBER(Entry!$B57)),SUBSTITUTE(Entry!R57,".",":",1),"")</f>
        <v/>
      </c>
      <c r="Q35" s="8" t="str">
        <f>IF(AND(NOT(Entry!$A57="ERROR"),ISNUMBER(Entry!$B57)),SUBSTITUTE(Entry!S57,".",":",1),"")</f>
        <v/>
      </c>
      <c r="R35" s="8" t="str">
        <f>IF(AND(NOT(Entry!$A57="ERROR"),ISNUMBER(Entry!$B57)),SUBSTITUTE(Entry!T57,".",":",1),"")</f>
        <v/>
      </c>
      <c r="S35" s="8" t="str">
        <f>IF(AND(NOT(Entry!$A57="ERROR"),ISNUMBER(Entry!$B57)),SUBSTITUTE(Entry!U57,".",":",1),"")</f>
        <v/>
      </c>
      <c r="T35" s="8" t="str">
        <f>IF(AND(NOT(Entry!$A57="ERROR"),ISNUMBER(Entry!$B57)),SUBSTITUTE(Entry!V57,".",":",1),"")</f>
        <v/>
      </c>
      <c r="U35" s="8" t="str">
        <f>IF(AND(NOT(Entry!$A57="ERROR"),ISNUMBER(Entry!$B57)),SUBSTITUTE(Entry!W57,".",":",1),"")</f>
        <v/>
      </c>
    </row>
    <row r="36" spans="1:21" x14ac:dyDescent="0.55000000000000004">
      <c r="A36" s="8" t="str">
        <f>IF(AND(NOT(Entry!$A58="ERROR"),AND(NOT(Entry!$A58="ERROR"),ISNUMBER(Entry!$B58))),Entry!$B$1,"")</f>
        <v/>
      </c>
      <c r="B36" s="8" t="str">
        <f>IF(AND(NOT(Entry!B58="ERROR"),AND(NOT(Entry!$A58="ERROR"),ISNUMBER(Entry!$B58))),Entry!D58,"")</f>
        <v/>
      </c>
      <c r="C36" s="8" t="str">
        <f>IF(AND(NOT(Entry!C58="ERROR"),AND(NOT(Entry!$A58="ERROR"),ISNUMBER(Entry!$B58))),Entry!E58,"")</f>
        <v/>
      </c>
      <c r="D36" s="8" t="str">
        <f>IF(AND(NOT(Entry!$A58="ERROR"),ISNUMBER(Entry!$B58)),IF(Entry!F58=0,"",Entry!F58),"")</f>
        <v/>
      </c>
      <c r="E36" s="8" t="str">
        <f>IF(AND(NOT(Entry!$A58="ERROR"),ISNUMBER(Entry!$B58)),TEXT(Entry!G58,"dd/mm/yyyy"),"")</f>
        <v/>
      </c>
      <c r="F36" s="8" t="str">
        <f>IF(AND(NOT(Entry!$A58="ERROR"),ISNUMBER(Entry!$B58)),IF(Entry!H58="Boy","B",IF(Entry!H58="Girl","G","")),"")</f>
        <v/>
      </c>
      <c r="G36" s="8" t="str">
        <f>IF(AND(NOT(Entry!$A58="ERROR"),ISNUMBER(Entry!$B58)),SUBSTITUTE(Entry!I58,".",":",1),"")</f>
        <v/>
      </c>
      <c r="H36" s="8" t="str">
        <f>IF(AND(NOT(Entry!$A58="ERROR"),ISNUMBER(Entry!$B58)),SUBSTITUTE(Entry!J58,".",":",1),"")</f>
        <v/>
      </c>
      <c r="I36" s="8" t="str">
        <f>IF(AND(NOT(Entry!$A58="ERROR"),ISNUMBER(Entry!$B58)),SUBSTITUTE(Entry!K58,".",":",1),"")</f>
        <v/>
      </c>
      <c r="J36" s="8" t="str">
        <f>IF(AND(NOT(Entry!$A58="ERROR"),ISNUMBER(Entry!$B58)),SUBSTITUTE(Entry!L58,".",":",1),"")</f>
        <v/>
      </c>
      <c r="K36" s="8" t="str">
        <f>IF(AND(NOT(Entry!$A58="ERROR"),ISNUMBER(Entry!$B58)),SUBSTITUTE(Entry!M58,".",":",1),"")</f>
        <v/>
      </c>
      <c r="L36" s="8" t="str">
        <f>IF(AND(NOT(Entry!$A58="ERROR"),ISNUMBER(Entry!$B58)),SUBSTITUTE(Entry!N58,".",":",1),"")</f>
        <v/>
      </c>
      <c r="M36" s="8" t="str">
        <f>IF(AND(NOT(Entry!$A58="ERROR"),ISNUMBER(Entry!$B58)),SUBSTITUTE(Entry!O58,".",":",1),"")</f>
        <v/>
      </c>
      <c r="N36" s="8" t="str">
        <f>IF(AND(NOT(Entry!$A58="ERROR"),ISNUMBER(Entry!$B58)),SUBSTITUTE(Entry!P58,".",":",1),"")</f>
        <v/>
      </c>
      <c r="O36" s="8" t="str">
        <f>IF(AND(NOT(Entry!$A58="ERROR"),ISNUMBER(Entry!$B58)),SUBSTITUTE(Entry!Q58,".",":",1),"")</f>
        <v/>
      </c>
      <c r="P36" s="8" t="str">
        <f>IF(AND(NOT(Entry!$A58="ERROR"),ISNUMBER(Entry!$B58)),SUBSTITUTE(Entry!R58,".",":",1),"")</f>
        <v/>
      </c>
      <c r="Q36" s="8" t="str">
        <f>IF(AND(NOT(Entry!$A58="ERROR"),ISNUMBER(Entry!$B58)),SUBSTITUTE(Entry!S58,".",":",1),"")</f>
        <v/>
      </c>
      <c r="R36" s="8" t="str">
        <f>IF(AND(NOT(Entry!$A58="ERROR"),ISNUMBER(Entry!$B58)),SUBSTITUTE(Entry!T58,".",":",1),"")</f>
        <v/>
      </c>
      <c r="S36" s="8" t="str">
        <f>IF(AND(NOT(Entry!$A58="ERROR"),ISNUMBER(Entry!$B58)),SUBSTITUTE(Entry!U58,".",":",1),"")</f>
        <v/>
      </c>
      <c r="T36" s="8" t="str">
        <f>IF(AND(NOT(Entry!$A58="ERROR"),ISNUMBER(Entry!$B58)),SUBSTITUTE(Entry!V58,".",":",1),"")</f>
        <v/>
      </c>
      <c r="U36" s="8" t="str">
        <f>IF(AND(NOT(Entry!$A58="ERROR"),ISNUMBER(Entry!$B58)),SUBSTITUTE(Entry!W58,".",":",1),"")</f>
        <v/>
      </c>
    </row>
    <row r="37" spans="1:21" x14ac:dyDescent="0.55000000000000004">
      <c r="A37" s="8" t="str">
        <f>IF(AND(NOT(Entry!$A59="ERROR"),AND(NOT(Entry!$A59="ERROR"),ISNUMBER(Entry!$B59))),Entry!$B$1,"")</f>
        <v/>
      </c>
      <c r="B37" s="8" t="str">
        <f>IF(AND(NOT(Entry!B59="ERROR"),AND(NOT(Entry!$A59="ERROR"),ISNUMBER(Entry!$B59))),Entry!D59,"")</f>
        <v/>
      </c>
      <c r="C37" s="8" t="str">
        <f>IF(AND(NOT(Entry!C59="ERROR"),AND(NOT(Entry!$A59="ERROR"),ISNUMBER(Entry!$B59))),Entry!E59,"")</f>
        <v/>
      </c>
      <c r="D37" s="8" t="str">
        <f>IF(AND(NOT(Entry!$A59="ERROR"),ISNUMBER(Entry!$B59)),IF(Entry!F59=0,"",Entry!F59),"")</f>
        <v/>
      </c>
      <c r="E37" s="8" t="str">
        <f>IF(AND(NOT(Entry!$A59="ERROR"),ISNUMBER(Entry!$B59)),TEXT(Entry!G59,"dd/mm/yyyy"),"")</f>
        <v/>
      </c>
      <c r="F37" s="8" t="str">
        <f>IF(AND(NOT(Entry!$A59="ERROR"),ISNUMBER(Entry!$B59)),IF(Entry!H59="Boy","B",IF(Entry!H59="Girl","G","")),"")</f>
        <v/>
      </c>
      <c r="G37" s="8" t="str">
        <f>IF(AND(NOT(Entry!$A59="ERROR"),ISNUMBER(Entry!$B59)),SUBSTITUTE(Entry!I59,".",":",1),"")</f>
        <v/>
      </c>
      <c r="H37" s="8" t="str">
        <f>IF(AND(NOT(Entry!$A59="ERROR"),ISNUMBER(Entry!$B59)),SUBSTITUTE(Entry!J59,".",":",1),"")</f>
        <v/>
      </c>
      <c r="I37" s="8" t="str">
        <f>IF(AND(NOT(Entry!$A59="ERROR"),ISNUMBER(Entry!$B59)),SUBSTITUTE(Entry!K59,".",":",1),"")</f>
        <v/>
      </c>
      <c r="J37" s="8" t="str">
        <f>IF(AND(NOT(Entry!$A59="ERROR"),ISNUMBER(Entry!$B59)),SUBSTITUTE(Entry!L59,".",":",1),"")</f>
        <v/>
      </c>
      <c r="K37" s="8" t="str">
        <f>IF(AND(NOT(Entry!$A59="ERROR"),ISNUMBER(Entry!$B59)),SUBSTITUTE(Entry!M59,".",":",1),"")</f>
        <v/>
      </c>
      <c r="L37" s="8" t="str">
        <f>IF(AND(NOT(Entry!$A59="ERROR"),ISNUMBER(Entry!$B59)),SUBSTITUTE(Entry!N59,".",":",1),"")</f>
        <v/>
      </c>
      <c r="M37" s="8" t="str">
        <f>IF(AND(NOT(Entry!$A59="ERROR"),ISNUMBER(Entry!$B59)),SUBSTITUTE(Entry!O59,".",":",1),"")</f>
        <v/>
      </c>
      <c r="N37" s="8" t="str">
        <f>IF(AND(NOT(Entry!$A59="ERROR"),ISNUMBER(Entry!$B59)),SUBSTITUTE(Entry!P59,".",":",1),"")</f>
        <v/>
      </c>
      <c r="O37" s="8" t="str">
        <f>IF(AND(NOT(Entry!$A59="ERROR"),ISNUMBER(Entry!$B59)),SUBSTITUTE(Entry!Q59,".",":",1),"")</f>
        <v/>
      </c>
      <c r="P37" s="8" t="str">
        <f>IF(AND(NOT(Entry!$A59="ERROR"),ISNUMBER(Entry!$B59)),SUBSTITUTE(Entry!R59,".",":",1),"")</f>
        <v/>
      </c>
      <c r="Q37" s="8" t="str">
        <f>IF(AND(NOT(Entry!$A59="ERROR"),ISNUMBER(Entry!$B59)),SUBSTITUTE(Entry!S59,".",":",1),"")</f>
        <v/>
      </c>
      <c r="R37" s="8" t="str">
        <f>IF(AND(NOT(Entry!$A59="ERROR"),ISNUMBER(Entry!$B59)),SUBSTITUTE(Entry!T59,".",":",1),"")</f>
        <v/>
      </c>
      <c r="S37" s="8" t="str">
        <f>IF(AND(NOT(Entry!$A59="ERROR"),ISNUMBER(Entry!$B59)),SUBSTITUTE(Entry!U59,".",":",1),"")</f>
        <v/>
      </c>
      <c r="T37" s="8" t="str">
        <f>IF(AND(NOT(Entry!$A59="ERROR"),ISNUMBER(Entry!$B59)),SUBSTITUTE(Entry!V59,".",":",1),"")</f>
        <v/>
      </c>
      <c r="U37" s="8" t="str">
        <f>IF(AND(NOT(Entry!$A59="ERROR"),ISNUMBER(Entry!$B59)),SUBSTITUTE(Entry!W59,".",":",1),"")</f>
        <v/>
      </c>
    </row>
    <row r="38" spans="1:21" x14ac:dyDescent="0.55000000000000004">
      <c r="A38" s="8" t="str">
        <f>IF(AND(NOT(Entry!$A60="ERROR"),AND(NOT(Entry!$A60="ERROR"),ISNUMBER(Entry!$B60))),Entry!$B$1,"")</f>
        <v/>
      </c>
      <c r="B38" s="8" t="str">
        <f>IF(AND(NOT(Entry!B60="ERROR"),AND(NOT(Entry!$A60="ERROR"),ISNUMBER(Entry!$B60))),Entry!D60,"")</f>
        <v/>
      </c>
      <c r="C38" s="8" t="str">
        <f>IF(AND(NOT(Entry!C60="ERROR"),AND(NOT(Entry!$A60="ERROR"),ISNUMBER(Entry!$B60))),Entry!E60,"")</f>
        <v/>
      </c>
      <c r="D38" s="8" t="str">
        <f>IF(AND(NOT(Entry!$A60="ERROR"),ISNUMBER(Entry!$B60)),IF(Entry!F60=0,"",Entry!F60),"")</f>
        <v/>
      </c>
      <c r="E38" s="8" t="str">
        <f>IF(AND(NOT(Entry!$A60="ERROR"),ISNUMBER(Entry!$B60)),TEXT(Entry!G60,"dd/mm/yyyy"),"")</f>
        <v/>
      </c>
      <c r="F38" s="8" t="str">
        <f>IF(AND(NOT(Entry!$A60="ERROR"),ISNUMBER(Entry!$B60)),IF(Entry!H60="Boy","B",IF(Entry!H60="Girl","G","")),"")</f>
        <v/>
      </c>
      <c r="G38" s="8" t="str">
        <f>IF(AND(NOT(Entry!$A60="ERROR"),ISNUMBER(Entry!$B60)),SUBSTITUTE(Entry!I60,".",":",1),"")</f>
        <v/>
      </c>
      <c r="H38" s="8" t="str">
        <f>IF(AND(NOT(Entry!$A60="ERROR"),ISNUMBER(Entry!$B60)),SUBSTITUTE(Entry!J60,".",":",1),"")</f>
        <v/>
      </c>
      <c r="I38" s="8" t="str">
        <f>IF(AND(NOT(Entry!$A60="ERROR"),ISNUMBER(Entry!$B60)),SUBSTITUTE(Entry!K60,".",":",1),"")</f>
        <v/>
      </c>
      <c r="J38" s="8" t="str">
        <f>IF(AND(NOT(Entry!$A60="ERROR"),ISNUMBER(Entry!$B60)),SUBSTITUTE(Entry!L60,".",":",1),"")</f>
        <v/>
      </c>
      <c r="K38" s="8" t="str">
        <f>IF(AND(NOT(Entry!$A60="ERROR"),ISNUMBER(Entry!$B60)),SUBSTITUTE(Entry!M60,".",":",1),"")</f>
        <v/>
      </c>
      <c r="L38" s="8" t="str">
        <f>IF(AND(NOT(Entry!$A60="ERROR"),ISNUMBER(Entry!$B60)),SUBSTITUTE(Entry!N60,".",":",1),"")</f>
        <v/>
      </c>
      <c r="M38" s="8" t="str">
        <f>IF(AND(NOT(Entry!$A60="ERROR"),ISNUMBER(Entry!$B60)),SUBSTITUTE(Entry!O60,".",":",1),"")</f>
        <v/>
      </c>
      <c r="N38" s="8" t="str">
        <f>IF(AND(NOT(Entry!$A60="ERROR"),ISNUMBER(Entry!$B60)),SUBSTITUTE(Entry!P60,".",":",1),"")</f>
        <v/>
      </c>
      <c r="O38" s="8" t="str">
        <f>IF(AND(NOT(Entry!$A60="ERROR"),ISNUMBER(Entry!$B60)),SUBSTITUTE(Entry!Q60,".",":",1),"")</f>
        <v/>
      </c>
      <c r="P38" s="8" t="str">
        <f>IF(AND(NOT(Entry!$A60="ERROR"),ISNUMBER(Entry!$B60)),SUBSTITUTE(Entry!R60,".",":",1),"")</f>
        <v/>
      </c>
      <c r="Q38" s="8" t="str">
        <f>IF(AND(NOT(Entry!$A60="ERROR"),ISNUMBER(Entry!$B60)),SUBSTITUTE(Entry!S60,".",":",1),"")</f>
        <v/>
      </c>
      <c r="R38" s="8" t="str">
        <f>IF(AND(NOT(Entry!$A60="ERROR"),ISNUMBER(Entry!$B60)),SUBSTITUTE(Entry!T60,".",":",1),"")</f>
        <v/>
      </c>
      <c r="S38" s="8" t="str">
        <f>IF(AND(NOT(Entry!$A60="ERROR"),ISNUMBER(Entry!$B60)),SUBSTITUTE(Entry!U60,".",":",1),"")</f>
        <v/>
      </c>
      <c r="T38" s="8" t="str">
        <f>IF(AND(NOT(Entry!$A60="ERROR"),ISNUMBER(Entry!$B60)),SUBSTITUTE(Entry!V60,".",":",1),"")</f>
        <v/>
      </c>
      <c r="U38" s="8" t="str">
        <f>IF(AND(NOT(Entry!$A60="ERROR"),ISNUMBER(Entry!$B60)),SUBSTITUTE(Entry!W60,".",":",1),"")</f>
        <v/>
      </c>
    </row>
    <row r="39" spans="1:21" x14ac:dyDescent="0.55000000000000004">
      <c r="A39" s="8" t="str">
        <f>IF(AND(NOT(Entry!$A61="ERROR"),AND(NOT(Entry!$A61="ERROR"),ISNUMBER(Entry!$B61))),Entry!$B$1,"")</f>
        <v/>
      </c>
      <c r="B39" s="8" t="str">
        <f>IF(AND(NOT(Entry!B61="ERROR"),AND(NOT(Entry!$A61="ERROR"),ISNUMBER(Entry!$B61))),Entry!D61,"")</f>
        <v/>
      </c>
      <c r="C39" s="8" t="str">
        <f>IF(AND(NOT(Entry!C61="ERROR"),AND(NOT(Entry!$A61="ERROR"),ISNUMBER(Entry!$B61))),Entry!E61,"")</f>
        <v/>
      </c>
      <c r="D39" s="8" t="str">
        <f>IF(AND(NOT(Entry!$A61="ERROR"),ISNUMBER(Entry!$B61)),IF(Entry!F61=0,"",Entry!F61),"")</f>
        <v/>
      </c>
      <c r="E39" s="8" t="str">
        <f>IF(AND(NOT(Entry!$A61="ERROR"),ISNUMBER(Entry!$B61)),TEXT(Entry!G61,"dd/mm/yyyy"),"")</f>
        <v/>
      </c>
      <c r="F39" s="8" t="str">
        <f>IF(AND(NOT(Entry!$A61="ERROR"),ISNUMBER(Entry!$B61)),IF(Entry!H61="Boy","B",IF(Entry!H61="Girl","G","")),"")</f>
        <v/>
      </c>
      <c r="G39" s="8" t="str">
        <f>IF(AND(NOT(Entry!$A61="ERROR"),ISNUMBER(Entry!$B61)),SUBSTITUTE(Entry!I61,".",":",1),"")</f>
        <v/>
      </c>
      <c r="H39" s="8" t="str">
        <f>IF(AND(NOT(Entry!$A61="ERROR"),ISNUMBER(Entry!$B61)),SUBSTITUTE(Entry!J61,".",":",1),"")</f>
        <v/>
      </c>
      <c r="I39" s="8" t="str">
        <f>IF(AND(NOT(Entry!$A61="ERROR"),ISNUMBER(Entry!$B61)),SUBSTITUTE(Entry!K61,".",":",1),"")</f>
        <v/>
      </c>
      <c r="J39" s="8" t="str">
        <f>IF(AND(NOT(Entry!$A61="ERROR"),ISNUMBER(Entry!$B61)),SUBSTITUTE(Entry!L61,".",":",1),"")</f>
        <v/>
      </c>
      <c r="K39" s="8" t="str">
        <f>IF(AND(NOT(Entry!$A61="ERROR"),ISNUMBER(Entry!$B61)),SUBSTITUTE(Entry!M61,".",":",1),"")</f>
        <v/>
      </c>
      <c r="L39" s="8" t="str">
        <f>IF(AND(NOT(Entry!$A61="ERROR"),ISNUMBER(Entry!$B61)),SUBSTITUTE(Entry!N61,".",":",1),"")</f>
        <v/>
      </c>
      <c r="M39" s="8" t="str">
        <f>IF(AND(NOT(Entry!$A61="ERROR"),ISNUMBER(Entry!$B61)),SUBSTITUTE(Entry!O61,".",":",1),"")</f>
        <v/>
      </c>
      <c r="N39" s="8" t="str">
        <f>IF(AND(NOT(Entry!$A61="ERROR"),ISNUMBER(Entry!$B61)),SUBSTITUTE(Entry!P61,".",":",1),"")</f>
        <v/>
      </c>
      <c r="O39" s="8" t="str">
        <f>IF(AND(NOT(Entry!$A61="ERROR"),ISNUMBER(Entry!$B61)),SUBSTITUTE(Entry!Q61,".",":",1),"")</f>
        <v/>
      </c>
      <c r="P39" s="8" t="str">
        <f>IF(AND(NOT(Entry!$A61="ERROR"),ISNUMBER(Entry!$B61)),SUBSTITUTE(Entry!R61,".",":",1),"")</f>
        <v/>
      </c>
      <c r="Q39" s="8" t="str">
        <f>IF(AND(NOT(Entry!$A61="ERROR"),ISNUMBER(Entry!$B61)),SUBSTITUTE(Entry!S61,".",":",1),"")</f>
        <v/>
      </c>
      <c r="R39" s="8" t="str">
        <f>IF(AND(NOT(Entry!$A61="ERROR"),ISNUMBER(Entry!$B61)),SUBSTITUTE(Entry!T61,".",":",1),"")</f>
        <v/>
      </c>
      <c r="S39" s="8" t="str">
        <f>IF(AND(NOT(Entry!$A61="ERROR"),ISNUMBER(Entry!$B61)),SUBSTITUTE(Entry!U61,".",":",1),"")</f>
        <v/>
      </c>
      <c r="T39" s="8" t="str">
        <f>IF(AND(NOT(Entry!$A61="ERROR"),ISNUMBER(Entry!$B61)),SUBSTITUTE(Entry!V61,".",":",1),"")</f>
        <v/>
      </c>
      <c r="U39" s="8" t="str">
        <f>IF(AND(NOT(Entry!$A61="ERROR"),ISNUMBER(Entry!$B61)),SUBSTITUTE(Entry!W61,".",":",1),"")</f>
        <v/>
      </c>
    </row>
    <row r="40" spans="1:21" x14ac:dyDescent="0.55000000000000004">
      <c r="A40" s="8" t="str">
        <f>IF(AND(NOT(Entry!$A62="ERROR"),AND(NOT(Entry!$A62="ERROR"),ISNUMBER(Entry!$B62))),Entry!$B$1,"")</f>
        <v/>
      </c>
      <c r="B40" s="8" t="str">
        <f>IF(AND(NOT(Entry!B62="ERROR"),AND(NOT(Entry!$A62="ERROR"),ISNUMBER(Entry!$B62))),Entry!D62,"")</f>
        <v/>
      </c>
      <c r="C40" s="8" t="str">
        <f>IF(AND(NOT(Entry!C62="ERROR"),AND(NOT(Entry!$A62="ERROR"),ISNUMBER(Entry!$B62))),Entry!E62,"")</f>
        <v/>
      </c>
      <c r="D40" s="8" t="str">
        <f>IF(AND(NOT(Entry!$A62="ERROR"),ISNUMBER(Entry!$B62)),IF(Entry!F62=0,"",Entry!F62),"")</f>
        <v/>
      </c>
      <c r="E40" s="8" t="str">
        <f>IF(AND(NOT(Entry!$A62="ERROR"),ISNUMBER(Entry!$B62)),TEXT(Entry!G62,"dd/mm/yyyy"),"")</f>
        <v/>
      </c>
      <c r="F40" s="8" t="str">
        <f>IF(AND(NOT(Entry!$A62="ERROR"),ISNUMBER(Entry!$B62)),IF(Entry!H62="Boy","B",IF(Entry!H62="Girl","G","")),"")</f>
        <v/>
      </c>
      <c r="G40" s="8" t="str">
        <f>IF(AND(NOT(Entry!$A62="ERROR"),ISNUMBER(Entry!$B62)),SUBSTITUTE(Entry!I62,".",":",1),"")</f>
        <v/>
      </c>
      <c r="H40" s="8" t="str">
        <f>IF(AND(NOT(Entry!$A62="ERROR"),ISNUMBER(Entry!$B62)),SUBSTITUTE(Entry!J62,".",":",1),"")</f>
        <v/>
      </c>
      <c r="I40" s="8" t="str">
        <f>IF(AND(NOT(Entry!$A62="ERROR"),ISNUMBER(Entry!$B62)),SUBSTITUTE(Entry!K62,".",":",1),"")</f>
        <v/>
      </c>
      <c r="J40" s="8" t="str">
        <f>IF(AND(NOT(Entry!$A62="ERROR"),ISNUMBER(Entry!$B62)),SUBSTITUTE(Entry!L62,".",":",1),"")</f>
        <v/>
      </c>
      <c r="K40" s="8" t="str">
        <f>IF(AND(NOT(Entry!$A62="ERROR"),ISNUMBER(Entry!$B62)),SUBSTITUTE(Entry!M62,".",":",1),"")</f>
        <v/>
      </c>
      <c r="L40" s="8" t="str">
        <f>IF(AND(NOT(Entry!$A62="ERROR"),ISNUMBER(Entry!$B62)),SUBSTITUTE(Entry!N62,".",":",1),"")</f>
        <v/>
      </c>
      <c r="M40" s="8" t="str">
        <f>IF(AND(NOT(Entry!$A62="ERROR"),ISNUMBER(Entry!$B62)),SUBSTITUTE(Entry!O62,".",":",1),"")</f>
        <v/>
      </c>
      <c r="N40" s="8" t="str">
        <f>IF(AND(NOT(Entry!$A62="ERROR"),ISNUMBER(Entry!$B62)),SUBSTITUTE(Entry!P62,".",":",1),"")</f>
        <v/>
      </c>
      <c r="O40" s="8" t="str">
        <f>IF(AND(NOT(Entry!$A62="ERROR"),ISNUMBER(Entry!$B62)),SUBSTITUTE(Entry!Q62,".",":",1),"")</f>
        <v/>
      </c>
      <c r="P40" s="8" t="str">
        <f>IF(AND(NOT(Entry!$A62="ERROR"),ISNUMBER(Entry!$B62)),SUBSTITUTE(Entry!R62,".",":",1),"")</f>
        <v/>
      </c>
      <c r="Q40" s="8" t="str">
        <f>IF(AND(NOT(Entry!$A62="ERROR"),ISNUMBER(Entry!$B62)),SUBSTITUTE(Entry!S62,".",":",1),"")</f>
        <v/>
      </c>
      <c r="R40" s="8" t="str">
        <f>IF(AND(NOT(Entry!$A62="ERROR"),ISNUMBER(Entry!$B62)),SUBSTITUTE(Entry!T62,".",":",1),"")</f>
        <v/>
      </c>
      <c r="S40" s="8" t="str">
        <f>IF(AND(NOT(Entry!$A62="ERROR"),ISNUMBER(Entry!$B62)),SUBSTITUTE(Entry!U62,".",":",1),"")</f>
        <v/>
      </c>
      <c r="T40" s="8" t="str">
        <f>IF(AND(NOT(Entry!$A62="ERROR"),ISNUMBER(Entry!$B62)),SUBSTITUTE(Entry!V62,".",":",1),"")</f>
        <v/>
      </c>
      <c r="U40" s="8" t="str">
        <f>IF(AND(NOT(Entry!$A62="ERROR"),ISNUMBER(Entry!$B62)),SUBSTITUTE(Entry!W62,".",":",1),"")</f>
        <v/>
      </c>
    </row>
    <row r="41" spans="1:21" x14ac:dyDescent="0.55000000000000004">
      <c r="A41" s="8" t="str">
        <f>IF(AND(NOT(Entry!$A63="ERROR"),AND(NOT(Entry!$A63="ERROR"),ISNUMBER(Entry!$B63))),Entry!$B$1,"")</f>
        <v/>
      </c>
      <c r="B41" s="8" t="str">
        <f>IF(AND(NOT(Entry!B63="ERROR"),AND(NOT(Entry!$A63="ERROR"),ISNUMBER(Entry!$B63))),Entry!D63,"")</f>
        <v/>
      </c>
      <c r="C41" s="8" t="str">
        <f>IF(AND(NOT(Entry!C63="ERROR"),AND(NOT(Entry!$A63="ERROR"),ISNUMBER(Entry!$B63))),Entry!E63,"")</f>
        <v/>
      </c>
      <c r="D41" s="8" t="str">
        <f>IF(AND(NOT(Entry!$A63="ERROR"),ISNUMBER(Entry!$B63)),IF(Entry!F63=0,"",Entry!F63),"")</f>
        <v/>
      </c>
      <c r="E41" s="8" t="str">
        <f>IF(AND(NOT(Entry!$A63="ERROR"),ISNUMBER(Entry!$B63)),TEXT(Entry!G63,"dd/mm/yyyy"),"")</f>
        <v/>
      </c>
      <c r="F41" s="8" t="str">
        <f>IF(AND(NOT(Entry!$A63="ERROR"),ISNUMBER(Entry!$B63)),IF(Entry!H63="Boy","B",IF(Entry!H63="Girl","G","")),"")</f>
        <v/>
      </c>
      <c r="G41" s="8" t="str">
        <f>IF(AND(NOT(Entry!$A63="ERROR"),ISNUMBER(Entry!$B63)),SUBSTITUTE(Entry!I63,".",":",1),"")</f>
        <v/>
      </c>
      <c r="H41" s="8" t="str">
        <f>IF(AND(NOT(Entry!$A63="ERROR"),ISNUMBER(Entry!$B63)),SUBSTITUTE(Entry!J63,".",":",1),"")</f>
        <v/>
      </c>
      <c r="I41" s="8" t="str">
        <f>IF(AND(NOT(Entry!$A63="ERROR"),ISNUMBER(Entry!$B63)),SUBSTITUTE(Entry!K63,".",":",1),"")</f>
        <v/>
      </c>
      <c r="J41" s="8" t="str">
        <f>IF(AND(NOT(Entry!$A63="ERROR"),ISNUMBER(Entry!$B63)),SUBSTITUTE(Entry!L63,".",":",1),"")</f>
        <v/>
      </c>
      <c r="K41" s="8" t="str">
        <f>IF(AND(NOT(Entry!$A63="ERROR"),ISNUMBER(Entry!$B63)),SUBSTITUTE(Entry!M63,".",":",1),"")</f>
        <v/>
      </c>
      <c r="L41" s="8" t="str">
        <f>IF(AND(NOT(Entry!$A63="ERROR"),ISNUMBER(Entry!$B63)),SUBSTITUTE(Entry!N63,".",":",1),"")</f>
        <v/>
      </c>
      <c r="M41" s="8" t="str">
        <f>IF(AND(NOT(Entry!$A63="ERROR"),ISNUMBER(Entry!$B63)),SUBSTITUTE(Entry!O63,".",":",1),"")</f>
        <v/>
      </c>
      <c r="N41" s="8" t="str">
        <f>IF(AND(NOT(Entry!$A63="ERROR"),ISNUMBER(Entry!$B63)),SUBSTITUTE(Entry!P63,".",":",1),"")</f>
        <v/>
      </c>
      <c r="O41" s="8" t="str">
        <f>IF(AND(NOT(Entry!$A63="ERROR"),ISNUMBER(Entry!$B63)),SUBSTITUTE(Entry!Q63,".",":",1),"")</f>
        <v/>
      </c>
      <c r="P41" s="8" t="str">
        <f>IF(AND(NOT(Entry!$A63="ERROR"),ISNUMBER(Entry!$B63)),SUBSTITUTE(Entry!R63,".",":",1),"")</f>
        <v/>
      </c>
      <c r="Q41" s="8" t="str">
        <f>IF(AND(NOT(Entry!$A63="ERROR"),ISNUMBER(Entry!$B63)),SUBSTITUTE(Entry!S63,".",":",1),"")</f>
        <v/>
      </c>
      <c r="R41" s="8" t="str">
        <f>IF(AND(NOT(Entry!$A63="ERROR"),ISNUMBER(Entry!$B63)),SUBSTITUTE(Entry!T63,".",":",1),"")</f>
        <v/>
      </c>
      <c r="S41" s="8" t="str">
        <f>IF(AND(NOT(Entry!$A63="ERROR"),ISNUMBER(Entry!$B63)),SUBSTITUTE(Entry!U63,".",":",1),"")</f>
        <v/>
      </c>
      <c r="T41" s="8" t="str">
        <f>IF(AND(NOT(Entry!$A63="ERROR"),ISNUMBER(Entry!$B63)),SUBSTITUTE(Entry!V63,".",":",1),"")</f>
        <v/>
      </c>
      <c r="U41" s="8" t="str">
        <f>IF(AND(NOT(Entry!$A63="ERROR"),ISNUMBER(Entry!$B63)),SUBSTITUTE(Entry!W63,".",":",1),"")</f>
        <v/>
      </c>
    </row>
    <row r="42" spans="1:21" x14ac:dyDescent="0.55000000000000004">
      <c r="A42" s="8" t="str">
        <f>IF(AND(NOT(Entry!$A64="ERROR"),AND(NOT(Entry!$A64="ERROR"),ISNUMBER(Entry!$B64))),Entry!$B$1,"")</f>
        <v/>
      </c>
      <c r="B42" s="8" t="str">
        <f>IF(AND(NOT(Entry!B64="ERROR"),AND(NOT(Entry!$A64="ERROR"),ISNUMBER(Entry!$B64))),Entry!D64,"")</f>
        <v/>
      </c>
      <c r="C42" s="8" t="str">
        <f>IF(AND(NOT(Entry!C64="ERROR"),AND(NOT(Entry!$A64="ERROR"),ISNUMBER(Entry!$B64))),Entry!E64,"")</f>
        <v/>
      </c>
      <c r="D42" s="8" t="str">
        <f>IF(AND(NOT(Entry!$A64="ERROR"),ISNUMBER(Entry!$B64)),IF(Entry!F64=0,"",Entry!F64),"")</f>
        <v/>
      </c>
      <c r="E42" s="8" t="str">
        <f>IF(AND(NOT(Entry!$A64="ERROR"),ISNUMBER(Entry!$B64)),TEXT(Entry!G64,"dd/mm/yyyy"),"")</f>
        <v/>
      </c>
      <c r="F42" s="8" t="str">
        <f>IF(AND(NOT(Entry!$A64="ERROR"),ISNUMBER(Entry!$B64)),IF(Entry!H64="Boy","B",IF(Entry!H64="Girl","G","")),"")</f>
        <v/>
      </c>
      <c r="G42" s="8" t="str">
        <f>IF(AND(NOT(Entry!$A64="ERROR"),ISNUMBER(Entry!$B64)),SUBSTITUTE(Entry!I64,".",":",1),"")</f>
        <v/>
      </c>
      <c r="H42" s="8" t="str">
        <f>IF(AND(NOT(Entry!$A64="ERROR"),ISNUMBER(Entry!$B64)),SUBSTITUTE(Entry!J64,".",":",1),"")</f>
        <v/>
      </c>
      <c r="I42" s="8" t="str">
        <f>IF(AND(NOT(Entry!$A64="ERROR"),ISNUMBER(Entry!$B64)),SUBSTITUTE(Entry!K64,".",":",1),"")</f>
        <v/>
      </c>
      <c r="J42" s="8" t="str">
        <f>IF(AND(NOT(Entry!$A64="ERROR"),ISNUMBER(Entry!$B64)),SUBSTITUTE(Entry!L64,".",":",1),"")</f>
        <v/>
      </c>
      <c r="K42" s="8" t="str">
        <f>IF(AND(NOT(Entry!$A64="ERROR"),ISNUMBER(Entry!$B64)),SUBSTITUTE(Entry!M64,".",":",1),"")</f>
        <v/>
      </c>
      <c r="L42" s="8" t="str">
        <f>IF(AND(NOT(Entry!$A64="ERROR"),ISNUMBER(Entry!$B64)),SUBSTITUTE(Entry!N64,".",":",1),"")</f>
        <v/>
      </c>
      <c r="M42" s="8" t="str">
        <f>IF(AND(NOT(Entry!$A64="ERROR"),ISNUMBER(Entry!$B64)),SUBSTITUTE(Entry!O64,".",":",1),"")</f>
        <v/>
      </c>
      <c r="N42" s="8" t="str">
        <f>IF(AND(NOT(Entry!$A64="ERROR"),ISNUMBER(Entry!$B64)),SUBSTITUTE(Entry!P64,".",":",1),"")</f>
        <v/>
      </c>
      <c r="O42" s="8" t="str">
        <f>IF(AND(NOT(Entry!$A64="ERROR"),ISNUMBER(Entry!$B64)),SUBSTITUTE(Entry!Q64,".",":",1),"")</f>
        <v/>
      </c>
      <c r="P42" s="8" t="str">
        <f>IF(AND(NOT(Entry!$A64="ERROR"),ISNUMBER(Entry!$B64)),SUBSTITUTE(Entry!R64,".",":",1),"")</f>
        <v/>
      </c>
      <c r="Q42" s="8" t="str">
        <f>IF(AND(NOT(Entry!$A64="ERROR"),ISNUMBER(Entry!$B64)),SUBSTITUTE(Entry!S64,".",":",1),"")</f>
        <v/>
      </c>
      <c r="R42" s="8" t="str">
        <f>IF(AND(NOT(Entry!$A64="ERROR"),ISNUMBER(Entry!$B64)),SUBSTITUTE(Entry!T64,".",":",1),"")</f>
        <v/>
      </c>
      <c r="S42" s="8" t="str">
        <f>IF(AND(NOT(Entry!$A64="ERROR"),ISNUMBER(Entry!$B64)),SUBSTITUTE(Entry!U64,".",":",1),"")</f>
        <v/>
      </c>
      <c r="T42" s="8" t="str">
        <f>IF(AND(NOT(Entry!$A64="ERROR"),ISNUMBER(Entry!$B64)),SUBSTITUTE(Entry!V64,".",":",1),"")</f>
        <v/>
      </c>
      <c r="U42" s="8" t="str">
        <f>IF(AND(NOT(Entry!$A64="ERROR"),ISNUMBER(Entry!$B64)),SUBSTITUTE(Entry!W64,".",":",1),"")</f>
        <v/>
      </c>
    </row>
    <row r="43" spans="1:21" x14ac:dyDescent="0.55000000000000004">
      <c r="A43" s="8" t="str">
        <f>IF(AND(NOT(Entry!$A65="ERROR"),AND(NOT(Entry!$A65="ERROR"),ISNUMBER(Entry!$B65))),Entry!$B$1,"")</f>
        <v/>
      </c>
      <c r="B43" s="8" t="str">
        <f>IF(AND(NOT(Entry!B65="ERROR"),AND(NOT(Entry!$A65="ERROR"),ISNUMBER(Entry!$B65))),Entry!D65,"")</f>
        <v/>
      </c>
      <c r="C43" s="8" t="str">
        <f>IF(AND(NOT(Entry!C65="ERROR"),AND(NOT(Entry!$A65="ERROR"),ISNUMBER(Entry!$B65))),Entry!E65,"")</f>
        <v/>
      </c>
      <c r="D43" s="8" t="str">
        <f>IF(AND(NOT(Entry!$A65="ERROR"),ISNUMBER(Entry!$B65)),IF(Entry!F65=0,"",Entry!F65),"")</f>
        <v/>
      </c>
      <c r="E43" s="8" t="str">
        <f>IF(AND(NOT(Entry!$A65="ERROR"),ISNUMBER(Entry!$B65)),TEXT(Entry!G65,"dd/mm/yyyy"),"")</f>
        <v/>
      </c>
      <c r="F43" s="8" t="str">
        <f>IF(AND(NOT(Entry!$A65="ERROR"),ISNUMBER(Entry!$B65)),IF(Entry!H65="Boy","B",IF(Entry!H65="Girl","G","")),"")</f>
        <v/>
      </c>
      <c r="G43" s="8" t="str">
        <f>IF(AND(NOT(Entry!$A65="ERROR"),ISNUMBER(Entry!$B65)),SUBSTITUTE(Entry!I65,".",":",1),"")</f>
        <v/>
      </c>
      <c r="H43" s="8" t="str">
        <f>IF(AND(NOT(Entry!$A65="ERROR"),ISNUMBER(Entry!$B65)),SUBSTITUTE(Entry!J65,".",":",1),"")</f>
        <v/>
      </c>
      <c r="I43" s="8" t="str">
        <f>IF(AND(NOT(Entry!$A65="ERROR"),ISNUMBER(Entry!$B65)),SUBSTITUTE(Entry!K65,".",":",1),"")</f>
        <v/>
      </c>
      <c r="J43" s="8" t="str">
        <f>IF(AND(NOT(Entry!$A65="ERROR"),ISNUMBER(Entry!$B65)),SUBSTITUTE(Entry!L65,".",":",1),"")</f>
        <v/>
      </c>
      <c r="K43" s="8" t="str">
        <f>IF(AND(NOT(Entry!$A65="ERROR"),ISNUMBER(Entry!$B65)),SUBSTITUTE(Entry!M65,".",":",1),"")</f>
        <v/>
      </c>
      <c r="L43" s="8" t="str">
        <f>IF(AND(NOT(Entry!$A65="ERROR"),ISNUMBER(Entry!$B65)),SUBSTITUTE(Entry!N65,".",":",1),"")</f>
        <v/>
      </c>
      <c r="M43" s="8" t="str">
        <f>IF(AND(NOT(Entry!$A65="ERROR"),ISNUMBER(Entry!$B65)),SUBSTITUTE(Entry!O65,".",":",1),"")</f>
        <v/>
      </c>
      <c r="N43" s="8" t="str">
        <f>IF(AND(NOT(Entry!$A65="ERROR"),ISNUMBER(Entry!$B65)),SUBSTITUTE(Entry!P65,".",":",1),"")</f>
        <v/>
      </c>
      <c r="O43" s="8" t="str">
        <f>IF(AND(NOT(Entry!$A65="ERROR"),ISNUMBER(Entry!$B65)),SUBSTITUTE(Entry!Q65,".",":",1),"")</f>
        <v/>
      </c>
      <c r="P43" s="8" t="str">
        <f>IF(AND(NOT(Entry!$A65="ERROR"),ISNUMBER(Entry!$B65)),SUBSTITUTE(Entry!R65,".",":",1),"")</f>
        <v/>
      </c>
      <c r="Q43" s="8" t="str">
        <f>IF(AND(NOT(Entry!$A65="ERROR"),ISNUMBER(Entry!$B65)),SUBSTITUTE(Entry!S65,".",":",1),"")</f>
        <v/>
      </c>
      <c r="R43" s="8" t="str">
        <f>IF(AND(NOT(Entry!$A65="ERROR"),ISNUMBER(Entry!$B65)),SUBSTITUTE(Entry!T65,".",":",1),"")</f>
        <v/>
      </c>
      <c r="S43" s="8" t="str">
        <f>IF(AND(NOT(Entry!$A65="ERROR"),ISNUMBER(Entry!$B65)),SUBSTITUTE(Entry!U65,".",":",1),"")</f>
        <v/>
      </c>
      <c r="T43" s="8" t="str">
        <f>IF(AND(NOT(Entry!$A65="ERROR"),ISNUMBER(Entry!$B65)),SUBSTITUTE(Entry!V65,".",":",1),"")</f>
        <v/>
      </c>
      <c r="U43" s="8" t="str">
        <f>IF(AND(NOT(Entry!$A65="ERROR"),ISNUMBER(Entry!$B65)),SUBSTITUTE(Entry!W65,".",":",1),"")</f>
        <v/>
      </c>
    </row>
    <row r="44" spans="1:21" x14ac:dyDescent="0.55000000000000004">
      <c r="A44" s="8" t="str">
        <f>IF(AND(NOT(Entry!$A66="ERROR"),AND(NOT(Entry!$A66="ERROR"),ISNUMBER(Entry!$B66))),Entry!$B$1,"")</f>
        <v/>
      </c>
      <c r="B44" s="8" t="str">
        <f>IF(AND(NOT(Entry!B66="ERROR"),AND(NOT(Entry!$A66="ERROR"),ISNUMBER(Entry!$B66))),Entry!D66,"")</f>
        <v/>
      </c>
      <c r="C44" s="8" t="str">
        <f>IF(AND(NOT(Entry!C66="ERROR"),AND(NOT(Entry!$A66="ERROR"),ISNUMBER(Entry!$B66))),Entry!E66,"")</f>
        <v/>
      </c>
      <c r="D44" s="8" t="str">
        <f>IF(AND(NOT(Entry!$A66="ERROR"),ISNUMBER(Entry!$B66)),IF(Entry!F66=0,"",Entry!F66),"")</f>
        <v/>
      </c>
      <c r="E44" s="8" t="str">
        <f>IF(AND(NOT(Entry!$A66="ERROR"),ISNUMBER(Entry!$B66)),TEXT(Entry!G66,"dd/mm/yyyy"),"")</f>
        <v/>
      </c>
      <c r="F44" s="8" t="str">
        <f>IF(AND(NOT(Entry!$A66="ERROR"),ISNUMBER(Entry!$B66)),IF(Entry!H66="Boy","B",IF(Entry!H66="Girl","G","")),"")</f>
        <v/>
      </c>
      <c r="G44" s="8" t="str">
        <f>IF(AND(NOT(Entry!$A66="ERROR"),ISNUMBER(Entry!$B66)),SUBSTITUTE(Entry!I66,".",":",1),"")</f>
        <v/>
      </c>
      <c r="H44" s="8" t="str">
        <f>IF(AND(NOT(Entry!$A66="ERROR"),ISNUMBER(Entry!$B66)),SUBSTITUTE(Entry!J66,".",":",1),"")</f>
        <v/>
      </c>
      <c r="I44" s="8" t="str">
        <f>IF(AND(NOT(Entry!$A66="ERROR"),ISNUMBER(Entry!$B66)),SUBSTITUTE(Entry!K66,".",":",1),"")</f>
        <v/>
      </c>
      <c r="J44" s="8" t="str">
        <f>IF(AND(NOT(Entry!$A66="ERROR"),ISNUMBER(Entry!$B66)),SUBSTITUTE(Entry!L66,".",":",1),"")</f>
        <v/>
      </c>
      <c r="K44" s="8" t="str">
        <f>IF(AND(NOT(Entry!$A66="ERROR"),ISNUMBER(Entry!$B66)),SUBSTITUTE(Entry!M66,".",":",1),"")</f>
        <v/>
      </c>
      <c r="L44" s="8" t="str">
        <f>IF(AND(NOT(Entry!$A66="ERROR"),ISNUMBER(Entry!$B66)),SUBSTITUTE(Entry!N66,".",":",1),"")</f>
        <v/>
      </c>
      <c r="M44" s="8" t="str">
        <f>IF(AND(NOT(Entry!$A66="ERROR"),ISNUMBER(Entry!$B66)),SUBSTITUTE(Entry!O66,".",":",1),"")</f>
        <v/>
      </c>
      <c r="N44" s="8" t="str">
        <f>IF(AND(NOT(Entry!$A66="ERROR"),ISNUMBER(Entry!$B66)),SUBSTITUTE(Entry!P66,".",":",1),"")</f>
        <v/>
      </c>
      <c r="O44" s="8" t="str">
        <f>IF(AND(NOT(Entry!$A66="ERROR"),ISNUMBER(Entry!$B66)),SUBSTITUTE(Entry!Q66,".",":",1),"")</f>
        <v/>
      </c>
      <c r="P44" s="8" t="str">
        <f>IF(AND(NOT(Entry!$A66="ERROR"),ISNUMBER(Entry!$B66)),SUBSTITUTE(Entry!R66,".",":",1),"")</f>
        <v/>
      </c>
      <c r="Q44" s="8" t="str">
        <f>IF(AND(NOT(Entry!$A66="ERROR"),ISNUMBER(Entry!$B66)),SUBSTITUTE(Entry!S66,".",":",1),"")</f>
        <v/>
      </c>
      <c r="R44" s="8" t="str">
        <f>IF(AND(NOT(Entry!$A66="ERROR"),ISNUMBER(Entry!$B66)),SUBSTITUTE(Entry!T66,".",":",1),"")</f>
        <v/>
      </c>
      <c r="S44" s="8" t="str">
        <f>IF(AND(NOT(Entry!$A66="ERROR"),ISNUMBER(Entry!$B66)),SUBSTITUTE(Entry!U66,".",":",1),"")</f>
        <v/>
      </c>
      <c r="T44" s="8" t="str">
        <f>IF(AND(NOT(Entry!$A66="ERROR"),ISNUMBER(Entry!$B66)),SUBSTITUTE(Entry!V66,".",":",1),"")</f>
        <v/>
      </c>
      <c r="U44" s="8" t="str">
        <f>IF(AND(NOT(Entry!$A66="ERROR"),ISNUMBER(Entry!$B66)),SUBSTITUTE(Entry!W66,".",":",1),"")</f>
        <v/>
      </c>
    </row>
    <row r="45" spans="1:21" x14ac:dyDescent="0.55000000000000004">
      <c r="A45" s="8" t="str">
        <f>IF(AND(NOT(Entry!$A67="ERROR"),AND(NOT(Entry!$A67="ERROR"),ISNUMBER(Entry!$B67))),Entry!$B$1,"")</f>
        <v/>
      </c>
      <c r="B45" s="8" t="str">
        <f>IF(AND(NOT(Entry!B67="ERROR"),AND(NOT(Entry!$A67="ERROR"),ISNUMBER(Entry!$B67))),Entry!D67,"")</f>
        <v/>
      </c>
      <c r="C45" s="8" t="str">
        <f>IF(AND(NOT(Entry!C67="ERROR"),AND(NOT(Entry!$A67="ERROR"),ISNUMBER(Entry!$B67))),Entry!E67,"")</f>
        <v/>
      </c>
      <c r="D45" s="8" t="str">
        <f>IF(AND(NOT(Entry!$A67="ERROR"),ISNUMBER(Entry!$B67)),IF(Entry!F67=0,"",Entry!F67),"")</f>
        <v/>
      </c>
      <c r="E45" s="8" t="str">
        <f>IF(AND(NOT(Entry!$A67="ERROR"),ISNUMBER(Entry!$B67)),TEXT(Entry!G67,"dd/mm/yyyy"),"")</f>
        <v/>
      </c>
      <c r="F45" s="8" t="str">
        <f>IF(AND(NOT(Entry!$A67="ERROR"),ISNUMBER(Entry!$B67)),IF(Entry!H67="Boy","B",IF(Entry!H67="Girl","G","")),"")</f>
        <v/>
      </c>
      <c r="G45" s="8" t="str">
        <f>IF(AND(NOT(Entry!$A67="ERROR"),ISNUMBER(Entry!$B67)),SUBSTITUTE(Entry!I67,".",":",1),"")</f>
        <v/>
      </c>
      <c r="H45" s="8" t="str">
        <f>IF(AND(NOT(Entry!$A67="ERROR"),ISNUMBER(Entry!$B67)),SUBSTITUTE(Entry!J67,".",":",1),"")</f>
        <v/>
      </c>
      <c r="I45" s="8" t="str">
        <f>IF(AND(NOT(Entry!$A67="ERROR"),ISNUMBER(Entry!$B67)),SUBSTITUTE(Entry!K67,".",":",1),"")</f>
        <v/>
      </c>
      <c r="J45" s="8" t="str">
        <f>IF(AND(NOT(Entry!$A67="ERROR"),ISNUMBER(Entry!$B67)),SUBSTITUTE(Entry!L67,".",":",1),"")</f>
        <v/>
      </c>
      <c r="K45" s="8" t="str">
        <f>IF(AND(NOT(Entry!$A67="ERROR"),ISNUMBER(Entry!$B67)),SUBSTITUTE(Entry!M67,".",":",1),"")</f>
        <v/>
      </c>
      <c r="L45" s="8" t="str">
        <f>IF(AND(NOT(Entry!$A67="ERROR"),ISNUMBER(Entry!$B67)),SUBSTITUTE(Entry!N67,".",":",1),"")</f>
        <v/>
      </c>
      <c r="M45" s="8" t="str">
        <f>IF(AND(NOT(Entry!$A67="ERROR"),ISNUMBER(Entry!$B67)),SUBSTITUTE(Entry!O67,".",":",1),"")</f>
        <v/>
      </c>
      <c r="N45" s="8" t="str">
        <f>IF(AND(NOT(Entry!$A67="ERROR"),ISNUMBER(Entry!$B67)),SUBSTITUTE(Entry!P67,".",":",1),"")</f>
        <v/>
      </c>
      <c r="O45" s="8" t="str">
        <f>IF(AND(NOT(Entry!$A67="ERROR"),ISNUMBER(Entry!$B67)),SUBSTITUTE(Entry!Q67,".",":",1),"")</f>
        <v/>
      </c>
      <c r="P45" s="8" t="str">
        <f>IF(AND(NOT(Entry!$A67="ERROR"),ISNUMBER(Entry!$B67)),SUBSTITUTE(Entry!R67,".",":",1),"")</f>
        <v/>
      </c>
      <c r="Q45" s="8" t="str">
        <f>IF(AND(NOT(Entry!$A67="ERROR"),ISNUMBER(Entry!$B67)),SUBSTITUTE(Entry!S67,".",":",1),"")</f>
        <v/>
      </c>
      <c r="R45" s="8" t="str">
        <f>IF(AND(NOT(Entry!$A67="ERROR"),ISNUMBER(Entry!$B67)),SUBSTITUTE(Entry!T67,".",":",1),"")</f>
        <v/>
      </c>
      <c r="S45" s="8" t="str">
        <f>IF(AND(NOT(Entry!$A67="ERROR"),ISNUMBER(Entry!$B67)),SUBSTITUTE(Entry!U67,".",":",1),"")</f>
        <v/>
      </c>
      <c r="T45" s="8" t="str">
        <f>IF(AND(NOT(Entry!$A67="ERROR"),ISNUMBER(Entry!$B67)),SUBSTITUTE(Entry!V67,".",":",1),"")</f>
        <v/>
      </c>
      <c r="U45" s="8" t="str">
        <f>IF(AND(NOT(Entry!$A67="ERROR"),ISNUMBER(Entry!$B67)),SUBSTITUTE(Entry!W67,".",":",1),"")</f>
        <v/>
      </c>
    </row>
    <row r="46" spans="1:21" x14ac:dyDescent="0.55000000000000004">
      <c r="A46" s="8" t="str">
        <f>IF(AND(NOT(Entry!$A68="ERROR"),AND(NOT(Entry!$A68="ERROR"),ISNUMBER(Entry!$B68))),Entry!$B$1,"")</f>
        <v/>
      </c>
      <c r="B46" s="8" t="str">
        <f>IF(AND(NOT(Entry!B68="ERROR"),AND(NOT(Entry!$A68="ERROR"),ISNUMBER(Entry!$B68))),Entry!D68,"")</f>
        <v/>
      </c>
      <c r="C46" s="8" t="str">
        <f>IF(AND(NOT(Entry!C68="ERROR"),AND(NOT(Entry!$A68="ERROR"),ISNUMBER(Entry!$B68))),Entry!E68,"")</f>
        <v/>
      </c>
      <c r="D46" s="8" t="str">
        <f>IF(AND(NOT(Entry!$A68="ERROR"),ISNUMBER(Entry!$B68)),IF(Entry!F68=0,"",Entry!F68),"")</f>
        <v/>
      </c>
      <c r="E46" s="8" t="str">
        <f>IF(AND(NOT(Entry!$A68="ERROR"),ISNUMBER(Entry!$B68)),TEXT(Entry!G68,"dd/mm/yyyy"),"")</f>
        <v/>
      </c>
      <c r="F46" s="8" t="str">
        <f>IF(AND(NOT(Entry!$A68="ERROR"),ISNUMBER(Entry!$B68)),IF(Entry!H68="Boy","B",IF(Entry!H68="Girl","G","")),"")</f>
        <v/>
      </c>
      <c r="G46" s="8" t="str">
        <f>IF(AND(NOT(Entry!$A68="ERROR"),ISNUMBER(Entry!$B68)),SUBSTITUTE(Entry!I68,".",":",1),"")</f>
        <v/>
      </c>
      <c r="H46" s="8" t="str">
        <f>IF(AND(NOT(Entry!$A68="ERROR"),ISNUMBER(Entry!$B68)),SUBSTITUTE(Entry!J68,".",":",1),"")</f>
        <v/>
      </c>
      <c r="I46" s="8" t="str">
        <f>IF(AND(NOT(Entry!$A68="ERROR"),ISNUMBER(Entry!$B68)),SUBSTITUTE(Entry!K68,".",":",1),"")</f>
        <v/>
      </c>
      <c r="J46" s="8" t="str">
        <f>IF(AND(NOT(Entry!$A68="ERROR"),ISNUMBER(Entry!$B68)),SUBSTITUTE(Entry!L68,".",":",1),"")</f>
        <v/>
      </c>
      <c r="K46" s="8" t="str">
        <f>IF(AND(NOT(Entry!$A68="ERROR"),ISNUMBER(Entry!$B68)),SUBSTITUTE(Entry!M68,".",":",1),"")</f>
        <v/>
      </c>
      <c r="L46" s="8" t="str">
        <f>IF(AND(NOT(Entry!$A68="ERROR"),ISNUMBER(Entry!$B68)),SUBSTITUTE(Entry!N68,".",":",1),"")</f>
        <v/>
      </c>
      <c r="M46" s="8" t="str">
        <f>IF(AND(NOT(Entry!$A68="ERROR"),ISNUMBER(Entry!$B68)),SUBSTITUTE(Entry!O68,".",":",1),"")</f>
        <v/>
      </c>
      <c r="N46" s="8" t="str">
        <f>IF(AND(NOT(Entry!$A68="ERROR"),ISNUMBER(Entry!$B68)),SUBSTITUTE(Entry!P68,".",":",1),"")</f>
        <v/>
      </c>
      <c r="O46" s="8" t="str">
        <f>IF(AND(NOT(Entry!$A68="ERROR"),ISNUMBER(Entry!$B68)),SUBSTITUTE(Entry!Q68,".",":",1),"")</f>
        <v/>
      </c>
      <c r="P46" s="8" t="str">
        <f>IF(AND(NOT(Entry!$A68="ERROR"),ISNUMBER(Entry!$B68)),SUBSTITUTE(Entry!R68,".",":",1),"")</f>
        <v/>
      </c>
      <c r="Q46" s="8" t="str">
        <f>IF(AND(NOT(Entry!$A68="ERROR"),ISNUMBER(Entry!$B68)),SUBSTITUTE(Entry!S68,".",":",1),"")</f>
        <v/>
      </c>
      <c r="R46" s="8" t="str">
        <f>IF(AND(NOT(Entry!$A68="ERROR"),ISNUMBER(Entry!$B68)),SUBSTITUTE(Entry!T68,".",":",1),"")</f>
        <v/>
      </c>
      <c r="S46" s="8" t="str">
        <f>IF(AND(NOT(Entry!$A68="ERROR"),ISNUMBER(Entry!$B68)),SUBSTITUTE(Entry!U68,".",":",1),"")</f>
        <v/>
      </c>
      <c r="T46" s="8" t="str">
        <f>IF(AND(NOT(Entry!$A68="ERROR"),ISNUMBER(Entry!$B68)),SUBSTITUTE(Entry!V68,".",":",1),"")</f>
        <v/>
      </c>
      <c r="U46" s="8" t="str">
        <f>IF(AND(NOT(Entry!$A68="ERROR"),ISNUMBER(Entry!$B68)),SUBSTITUTE(Entry!W68,".",":",1),"")</f>
        <v/>
      </c>
    </row>
    <row r="47" spans="1:21" x14ac:dyDescent="0.55000000000000004">
      <c r="A47" s="8" t="str">
        <f>IF(AND(NOT(Entry!$A69="ERROR"),AND(NOT(Entry!$A69="ERROR"),ISNUMBER(Entry!$B69))),Entry!$B$1,"")</f>
        <v/>
      </c>
      <c r="B47" s="8" t="str">
        <f>IF(AND(NOT(Entry!B69="ERROR"),AND(NOT(Entry!$A69="ERROR"),ISNUMBER(Entry!$B69))),Entry!D69,"")</f>
        <v/>
      </c>
      <c r="C47" s="8" t="str">
        <f>IF(AND(NOT(Entry!C69="ERROR"),AND(NOT(Entry!$A69="ERROR"),ISNUMBER(Entry!$B69))),Entry!E69,"")</f>
        <v/>
      </c>
      <c r="D47" s="8" t="str">
        <f>IF(AND(NOT(Entry!$A69="ERROR"),ISNUMBER(Entry!$B69)),IF(Entry!F69=0,"",Entry!F69),"")</f>
        <v/>
      </c>
      <c r="E47" s="8" t="str">
        <f>IF(AND(NOT(Entry!$A69="ERROR"),ISNUMBER(Entry!$B69)),TEXT(Entry!G69,"dd/mm/yyyy"),"")</f>
        <v/>
      </c>
      <c r="F47" s="8" t="str">
        <f>IF(AND(NOT(Entry!$A69="ERROR"),ISNUMBER(Entry!$B69)),IF(Entry!H69="Boy","B",IF(Entry!H69="Girl","G","")),"")</f>
        <v/>
      </c>
      <c r="G47" s="8" t="str">
        <f>IF(AND(NOT(Entry!$A69="ERROR"),ISNUMBER(Entry!$B69)),SUBSTITUTE(Entry!I69,".",":",1),"")</f>
        <v/>
      </c>
      <c r="H47" s="8" t="str">
        <f>IF(AND(NOT(Entry!$A69="ERROR"),ISNUMBER(Entry!$B69)),SUBSTITUTE(Entry!J69,".",":",1),"")</f>
        <v/>
      </c>
      <c r="I47" s="8" t="str">
        <f>IF(AND(NOT(Entry!$A69="ERROR"),ISNUMBER(Entry!$B69)),SUBSTITUTE(Entry!K69,".",":",1),"")</f>
        <v/>
      </c>
      <c r="J47" s="8" t="str">
        <f>IF(AND(NOT(Entry!$A69="ERROR"),ISNUMBER(Entry!$B69)),SUBSTITUTE(Entry!L69,".",":",1),"")</f>
        <v/>
      </c>
      <c r="K47" s="8" t="str">
        <f>IF(AND(NOT(Entry!$A69="ERROR"),ISNUMBER(Entry!$B69)),SUBSTITUTE(Entry!M69,".",":",1),"")</f>
        <v/>
      </c>
      <c r="L47" s="8" t="str">
        <f>IF(AND(NOT(Entry!$A69="ERROR"),ISNUMBER(Entry!$B69)),SUBSTITUTE(Entry!N69,".",":",1),"")</f>
        <v/>
      </c>
      <c r="M47" s="8" t="str">
        <f>IF(AND(NOT(Entry!$A69="ERROR"),ISNUMBER(Entry!$B69)),SUBSTITUTE(Entry!O69,".",":",1),"")</f>
        <v/>
      </c>
      <c r="N47" s="8" t="str">
        <f>IF(AND(NOT(Entry!$A69="ERROR"),ISNUMBER(Entry!$B69)),SUBSTITUTE(Entry!P69,".",":",1),"")</f>
        <v/>
      </c>
      <c r="O47" s="8" t="str">
        <f>IF(AND(NOT(Entry!$A69="ERROR"),ISNUMBER(Entry!$B69)),SUBSTITUTE(Entry!Q69,".",":",1),"")</f>
        <v/>
      </c>
      <c r="P47" s="8" t="str">
        <f>IF(AND(NOT(Entry!$A69="ERROR"),ISNUMBER(Entry!$B69)),SUBSTITUTE(Entry!R69,".",":",1),"")</f>
        <v/>
      </c>
      <c r="Q47" s="8" t="str">
        <f>IF(AND(NOT(Entry!$A69="ERROR"),ISNUMBER(Entry!$B69)),SUBSTITUTE(Entry!S69,".",":",1),"")</f>
        <v/>
      </c>
      <c r="R47" s="8" t="str">
        <f>IF(AND(NOT(Entry!$A69="ERROR"),ISNUMBER(Entry!$B69)),SUBSTITUTE(Entry!T69,".",":",1),"")</f>
        <v/>
      </c>
      <c r="S47" s="8" t="str">
        <f>IF(AND(NOT(Entry!$A69="ERROR"),ISNUMBER(Entry!$B69)),SUBSTITUTE(Entry!U69,".",":",1),"")</f>
        <v/>
      </c>
      <c r="T47" s="8" t="str">
        <f>IF(AND(NOT(Entry!$A69="ERROR"),ISNUMBER(Entry!$B69)),SUBSTITUTE(Entry!V69,".",":",1),"")</f>
        <v/>
      </c>
      <c r="U47" s="8" t="str">
        <f>IF(AND(NOT(Entry!$A69="ERROR"),ISNUMBER(Entry!$B69)),SUBSTITUTE(Entry!W69,".",":",1),"")</f>
        <v/>
      </c>
    </row>
    <row r="48" spans="1:21" x14ac:dyDescent="0.55000000000000004">
      <c r="A48" s="8" t="str">
        <f>IF(AND(NOT(Entry!$A70="ERROR"),AND(NOT(Entry!$A70="ERROR"),ISNUMBER(Entry!$B70))),Entry!$B$1,"")</f>
        <v/>
      </c>
      <c r="B48" s="8" t="str">
        <f>IF(AND(NOT(Entry!B70="ERROR"),AND(NOT(Entry!$A70="ERROR"),ISNUMBER(Entry!$B70))),Entry!D70,"")</f>
        <v/>
      </c>
      <c r="C48" s="8" t="str">
        <f>IF(AND(NOT(Entry!C70="ERROR"),AND(NOT(Entry!$A70="ERROR"),ISNUMBER(Entry!$B70))),Entry!E70,"")</f>
        <v/>
      </c>
      <c r="D48" s="8" t="str">
        <f>IF(AND(NOT(Entry!$A70="ERROR"),ISNUMBER(Entry!$B70)),IF(Entry!F70=0,"",Entry!F70),"")</f>
        <v/>
      </c>
      <c r="E48" s="8" t="str">
        <f>IF(AND(NOT(Entry!$A70="ERROR"),ISNUMBER(Entry!$B70)),TEXT(Entry!G70,"dd/mm/yyyy"),"")</f>
        <v/>
      </c>
      <c r="F48" s="8" t="str">
        <f>IF(AND(NOT(Entry!$A70="ERROR"),ISNUMBER(Entry!$B70)),IF(Entry!H70="Boy","B",IF(Entry!H70="Girl","G","")),"")</f>
        <v/>
      </c>
      <c r="G48" s="8" t="str">
        <f>IF(AND(NOT(Entry!$A70="ERROR"),ISNUMBER(Entry!$B70)),SUBSTITUTE(Entry!I70,".",":",1),"")</f>
        <v/>
      </c>
      <c r="H48" s="8" t="str">
        <f>IF(AND(NOT(Entry!$A70="ERROR"),ISNUMBER(Entry!$B70)),SUBSTITUTE(Entry!J70,".",":",1),"")</f>
        <v/>
      </c>
      <c r="I48" s="8" t="str">
        <f>IF(AND(NOT(Entry!$A70="ERROR"),ISNUMBER(Entry!$B70)),SUBSTITUTE(Entry!K70,".",":",1),"")</f>
        <v/>
      </c>
      <c r="J48" s="8" t="str">
        <f>IF(AND(NOT(Entry!$A70="ERROR"),ISNUMBER(Entry!$B70)),SUBSTITUTE(Entry!L70,".",":",1),"")</f>
        <v/>
      </c>
      <c r="K48" s="8" t="str">
        <f>IF(AND(NOT(Entry!$A70="ERROR"),ISNUMBER(Entry!$B70)),SUBSTITUTE(Entry!M70,".",":",1),"")</f>
        <v/>
      </c>
      <c r="L48" s="8" t="str">
        <f>IF(AND(NOT(Entry!$A70="ERROR"),ISNUMBER(Entry!$B70)),SUBSTITUTE(Entry!N70,".",":",1),"")</f>
        <v/>
      </c>
      <c r="M48" s="8" t="str">
        <f>IF(AND(NOT(Entry!$A70="ERROR"),ISNUMBER(Entry!$B70)),SUBSTITUTE(Entry!O70,".",":",1),"")</f>
        <v/>
      </c>
      <c r="N48" s="8" t="str">
        <f>IF(AND(NOT(Entry!$A70="ERROR"),ISNUMBER(Entry!$B70)),SUBSTITUTE(Entry!P70,".",":",1),"")</f>
        <v/>
      </c>
      <c r="O48" s="8" t="str">
        <f>IF(AND(NOT(Entry!$A70="ERROR"),ISNUMBER(Entry!$B70)),SUBSTITUTE(Entry!Q70,".",":",1),"")</f>
        <v/>
      </c>
      <c r="P48" s="8" t="str">
        <f>IF(AND(NOT(Entry!$A70="ERROR"),ISNUMBER(Entry!$B70)),SUBSTITUTE(Entry!R70,".",":",1),"")</f>
        <v/>
      </c>
      <c r="Q48" s="8" t="str">
        <f>IF(AND(NOT(Entry!$A70="ERROR"),ISNUMBER(Entry!$B70)),SUBSTITUTE(Entry!S70,".",":",1),"")</f>
        <v/>
      </c>
      <c r="R48" s="8" t="str">
        <f>IF(AND(NOT(Entry!$A70="ERROR"),ISNUMBER(Entry!$B70)),SUBSTITUTE(Entry!T70,".",":",1),"")</f>
        <v/>
      </c>
      <c r="S48" s="8" t="str">
        <f>IF(AND(NOT(Entry!$A70="ERROR"),ISNUMBER(Entry!$B70)),SUBSTITUTE(Entry!U70,".",":",1),"")</f>
        <v/>
      </c>
      <c r="T48" s="8" t="str">
        <f>IF(AND(NOT(Entry!$A70="ERROR"),ISNUMBER(Entry!$B70)),SUBSTITUTE(Entry!V70,".",":",1),"")</f>
        <v/>
      </c>
      <c r="U48" s="8" t="str">
        <f>IF(AND(NOT(Entry!$A70="ERROR"),ISNUMBER(Entry!$B70)),SUBSTITUTE(Entry!W70,".",":",1),"")</f>
        <v/>
      </c>
    </row>
    <row r="49" spans="1:21" x14ac:dyDescent="0.55000000000000004">
      <c r="A49" s="8" t="str">
        <f>IF(AND(NOT(Entry!$A71="ERROR"),AND(NOT(Entry!$A71="ERROR"),ISNUMBER(Entry!$B71))),Entry!$B$1,"")</f>
        <v/>
      </c>
      <c r="B49" s="8" t="str">
        <f>IF(AND(NOT(Entry!B71="ERROR"),AND(NOT(Entry!$A71="ERROR"),ISNUMBER(Entry!$B71))),Entry!D71,"")</f>
        <v/>
      </c>
      <c r="C49" s="8" t="str">
        <f>IF(AND(NOT(Entry!C71="ERROR"),AND(NOT(Entry!$A71="ERROR"),ISNUMBER(Entry!$B71))),Entry!E71,"")</f>
        <v/>
      </c>
      <c r="D49" s="8" t="str">
        <f>IF(AND(NOT(Entry!$A71="ERROR"),ISNUMBER(Entry!$B71)),IF(Entry!F71=0,"",Entry!F71),"")</f>
        <v/>
      </c>
      <c r="E49" s="8" t="str">
        <f>IF(AND(NOT(Entry!$A71="ERROR"),ISNUMBER(Entry!$B71)),TEXT(Entry!G71,"dd/mm/yyyy"),"")</f>
        <v/>
      </c>
      <c r="F49" s="8" t="str">
        <f>IF(AND(NOT(Entry!$A71="ERROR"),ISNUMBER(Entry!$B71)),IF(Entry!H71="Boy","B",IF(Entry!H71="Girl","G","")),"")</f>
        <v/>
      </c>
      <c r="G49" s="8" t="str">
        <f>IF(AND(NOT(Entry!$A71="ERROR"),ISNUMBER(Entry!$B71)),SUBSTITUTE(Entry!I71,".",":",1),"")</f>
        <v/>
      </c>
      <c r="H49" s="8" t="str">
        <f>IF(AND(NOT(Entry!$A71="ERROR"),ISNUMBER(Entry!$B71)),SUBSTITUTE(Entry!J71,".",":",1),"")</f>
        <v/>
      </c>
      <c r="I49" s="8" t="str">
        <f>IF(AND(NOT(Entry!$A71="ERROR"),ISNUMBER(Entry!$B71)),SUBSTITUTE(Entry!K71,".",":",1),"")</f>
        <v/>
      </c>
      <c r="J49" s="8" t="str">
        <f>IF(AND(NOT(Entry!$A71="ERROR"),ISNUMBER(Entry!$B71)),SUBSTITUTE(Entry!L71,".",":",1),"")</f>
        <v/>
      </c>
      <c r="K49" s="8" t="str">
        <f>IF(AND(NOT(Entry!$A71="ERROR"),ISNUMBER(Entry!$B71)),SUBSTITUTE(Entry!M71,".",":",1),"")</f>
        <v/>
      </c>
      <c r="L49" s="8" t="str">
        <f>IF(AND(NOT(Entry!$A71="ERROR"),ISNUMBER(Entry!$B71)),SUBSTITUTE(Entry!N71,".",":",1),"")</f>
        <v/>
      </c>
      <c r="M49" s="8" t="str">
        <f>IF(AND(NOT(Entry!$A71="ERROR"),ISNUMBER(Entry!$B71)),SUBSTITUTE(Entry!O71,".",":",1),"")</f>
        <v/>
      </c>
      <c r="N49" s="8" t="str">
        <f>IF(AND(NOT(Entry!$A71="ERROR"),ISNUMBER(Entry!$B71)),SUBSTITUTE(Entry!P71,".",":",1),"")</f>
        <v/>
      </c>
      <c r="O49" s="8" t="str">
        <f>IF(AND(NOT(Entry!$A71="ERROR"),ISNUMBER(Entry!$B71)),SUBSTITUTE(Entry!Q71,".",":",1),"")</f>
        <v/>
      </c>
      <c r="P49" s="8" t="str">
        <f>IF(AND(NOT(Entry!$A71="ERROR"),ISNUMBER(Entry!$B71)),SUBSTITUTE(Entry!R71,".",":",1),"")</f>
        <v/>
      </c>
      <c r="Q49" s="8" t="str">
        <f>IF(AND(NOT(Entry!$A71="ERROR"),ISNUMBER(Entry!$B71)),SUBSTITUTE(Entry!S71,".",":",1),"")</f>
        <v/>
      </c>
      <c r="R49" s="8" t="str">
        <f>IF(AND(NOT(Entry!$A71="ERROR"),ISNUMBER(Entry!$B71)),SUBSTITUTE(Entry!T71,".",":",1),"")</f>
        <v/>
      </c>
      <c r="S49" s="8" t="str">
        <f>IF(AND(NOT(Entry!$A71="ERROR"),ISNUMBER(Entry!$B71)),SUBSTITUTE(Entry!U71,".",":",1),"")</f>
        <v/>
      </c>
      <c r="T49" s="8" t="str">
        <f>IF(AND(NOT(Entry!$A71="ERROR"),ISNUMBER(Entry!$B71)),SUBSTITUTE(Entry!V71,".",":",1),"")</f>
        <v/>
      </c>
      <c r="U49" s="8" t="str">
        <f>IF(AND(NOT(Entry!$A71="ERROR"),ISNUMBER(Entry!$B71)),SUBSTITUTE(Entry!W71,".",":",1),"")</f>
        <v/>
      </c>
    </row>
    <row r="50" spans="1:21" x14ac:dyDescent="0.55000000000000004">
      <c r="A50" s="8" t="str">
        <f>IF(AND(NOT(Entry!$A72="ERROR"),AND(NOT(Entry!$A72="ERROR"),ISNUMBER(Entry!$B72))),Entry!$B$1,"")</f>
        <v/>
      </c>
      <c r="B50" s="8" t="str">
        <f>IF(AND(NOT(Entry!B72="ERROR"),AND(NOT(Entry!$A72="ERROR"),ISNUMBER(Entry!$B72))),Entry!D72,"")</f>
        <v/>
      </c>
      <c r="C50" s="8" t="str">
        <f>IF(AND(NOT(Entry!C72="ERROR"),AND(NOT(Entry!$A72="ERROR"),ISNUMBER(Entry!$B72))),Entry!E72,"")</f>
        <v/>
      </c>
      <c r="D50" s="8" t="str">
        <f>IF(AND(NOT(Entry!$A72="ERROR"),ISNUMBER(Entry!$B72)),IF(Entry!F72=0,"",Entry!F72),"")</f>
        <v/>
      </c>
      <c r="E50" s="8" t="str">
        <f>IF(AND(NOT(Entry!$A72="ERROR"),ISNUMBER(Entry!$B72)),TEXT(Entry!G72,"dd/mm/yyyy"),"")</f>
        <v/>
      </c>
      <c r="F50" s="8" t="str">
        <f>IF(AND(NOT(Entry!$A72="ERROR"),ISNUMBER(Entry!$B72)),IF(Entry!H72="Boy","B",IF(Entry!H72="Girl","G","")),"")</f>
        <v/>
      </c>
      <c r="G50" s="8" t="str">
        <f>IF(AND(NOT(Entry!$A72="ERROR"),ISNUMBER(Entry!$B72)),SUBSTITUTE(Entry!I72,".",":",1),"")</f>
        <v/>
      </c>
      <c r="H50" s="8" t="str">
        <f>IF(AND(NOT(Entry!$A72="ERROR"),ISNUMBER(Entry!$B72)),SUBSTITUTE(Entry!J72,".",":",1),"")</f>
        <v/>
      </c>
      <c r="I50" s="8" t="str">
        <f>IF(AND(NOT(Entry!$A72="ERROR"),ISNUMBER(Entry!$B72)),SUBSTITUTE(Entry!K72,".",":",1),"")</f>
        <v/>
      </c>
      <c r="J50" s="8" t="str">
        <f>IF(AND(NOT(Entry!$A72="ERROR"),ISNUMBER(Entry!$B72)),SUBSTITUTE(Entry!L72,".",":",1),"")</f>
        <v/>
      </c>
      <c r="K50" s="8" t="str">
        <f>IF(AND(NOT(Entry!$A72="ERROR"),ISNUMBER(Entry!$B72)),SUBSTITUTE(Entry!M72,".",":",1),"")</f>
        <v/>
      </c>
      <c r="L50" s="8" t="str">
        <f>IF(AND(NOT(Entry!$A72="ERROR"),ISNUMBER(Entry!$B72)),SUBSTITUTE(Entry!N72,".",":",1),"")</f>
        <v/>
      </c>
      <c r="M50" s="8" t="str">
        <f>IF(AND(NOT(Entry!$A72="ERROR"),ISNUMBER(Entry!$B72)),SUBSTITUTE(Entry!O72,".",":",1),"")</f>
        <v/>
      </c>
      <c r="N50" s="8" t="str">
        <f>IF(AND(NOT(Entry!$A72="ERROR"),ISNUMBER(Entry!$B72)),SUBSTITUTE(Entry!P72,".",":",1),"")</f>
        <v/>
      </c>
      <c r="O50" s="8" t="str">
        <f>IF(AND(NOT(Entry!$A72="ERROR"),ISNUMBER(Entry!$B72)),SUBSTITUTE(Entry!Q72,".",":",1),"")</f>
        <v/>
      </c>
      <c r="P50" s="8" t="str">
        <f>IF(AND(NOT(Entry!$A72="ERROR"),ISNUMBER(Entry!$B72)),SUBSTITUTE(Entry!R72,".",":",1),"")</f>
        <v/>
      </c>
      <c r="Q50" s="8" t="str">
        <f>IF(AND(NOT(Entry!$A72="ERROR"),ISNUMBER(Entry!$B72)),SUBSTITUTE(Entry!S72,".",":",1),"")</f>
        <v/>
      </c>
      <c r="R50" s="8" t="str">
        <f>IF(AND(NOT(Entry!$A72="ERROR"),ISNUMBER(Entry!$B72)),SUBSTITUTE(Entry!T72,".",":",1),"")</f>
        <v/>
      </c>
      <c r="S50" s="8" t="str">
        <f>IF(AND(NOT(Entry!$A72="ERROR"),ISNUMBER(Entry!$B72)),SUBSTITUTE(Entry!U72,".",":",1),"")</f>
        <v/>
      </c>
      <c r="T50" s="8" t="str">
        <f>IF(AND(NOT(Entry!$A72="ERROR"),ISNUMBER(Entry!$B72)),SUBSTITUTE(Entry!V72,".",":",1),"")</f>
        <v/>
      </c>
      <c r="U50" s="8" t="str">
        <f>IF(AND(NOT(Entry!$A72="ERROR"),ISNUMBER(Entry!$B72)),SUBSTITUTE(Entry!W72,".",":",1),"")</f>
        <v/>
      </c>
    </row>
    <row r="51" spans="1:21" x14ac:dyDescent="0.55000000000000004">
      <c r="A51" s="8" t="str">
        <f>IF(AND(NOT(Entry!$A73="ERROR"),AND(NOT(Entry!$A73="ERROR"),ISNUMBER(Entry!$B73))),Entry!$B$1,"")</f>
        <v/>
      </c>
      <c r="B51" s="8" t="str">
        <f>IF(AND(NOT(Entry!B73="ERROR"),AND(NOT(Entry!$A73="ERROR"),ISNUMBER(Entry!$B73))),Entry!D73,"")</f>
        <v/>
      </c>
      <c r="C51" s="8" t="str">
        <f>IF(AND(NOT(Entry!C73="ERROR"),AND(NOT(Entry!$A73="ERROR"),ISNUMBER(Entry!$B73))),Entry!E73,"")</f>
        <v/>
      </c>
      <c r="D51" s="8" t="str">
        <f>IF(AND(NOT(Entry!$A73="ERROR"),ISNUMBER(Entry!$B73)),IF(Entry!F73=0,"",Entry!F73),"")</f>
        <v/>
      </c>
      <c r="E51" s="8" t="str">
        <f>IF(AND(NOT(Entry!$A73="ERROR"),ISNUMBER(Entry!$B73)),TEXT(Entry!G73,"dd/mm/yyyy"),"")</f>
        <v/>
      </c>
      <c r="F51" s="8" t="str">
        <f>IF(AND(NOT(Entry!$A73="ERROR"),ISNUMBER(Entry!$B73)),IF(Entry!H73="Boy","B",IF(Entry!H73="Girl","G","")),"")</f>
        <v/>
      </c>
      <c r="G51" s="8" t="str">
        <f>IF(AND(NOT(Entry!$A73="ERROR"),ISNUMBER(Entry!$B73)),SUBSTITUTE(Entry!I73,".",":",1),"")</f>
        <v/>
      </c>
      <c r="H51" s="8" t="str">
        <f>IF(AND(NOT(Entry!$A73="ERROR"),ISNUMBER(Entry!$B73)),SUBSTITUTE(Entry!J73,".",":",1),"")</f>
        <v/>
      </c>
      <c r="I51" s="8" t="str">
        <f>IF(AND(NOT(Entry!$A73="ERROR"),ISNUMBER(Entry!$B73)),SUBSTITUTE(Entry!K73,".",":",1),"")</f>
        <v/>
      </c>
      <c r="J51" s="8" t="str">
        <f>IF(AND(NOT(Entry!$A73="ERROR"),ISNUMBER(Entry!$B73)),SUBSTITUTE(Entry!L73,".",":",1),"")</f>
        <v/>
      </c>
      <c r="K51" s="8" t="str">
        <f>IF(AND(NOT(Entry!$A73="ERROR"),ISNUMBER(Entry!$B73)),SUBSTITUTE(Entry!M73,".",":",1),"")</f>
        <v/>
      </c>
      <c r="L51" s="8" t="str">
        <f>IF(AND(NOT(Entry!$A73="ERROR"),ISNUMBER(Entry!$B73)),SUBSTITUTE(Entry!N73,".",":",1),"")</f>
        <v/>
      </c>
      <c r="M51" s="8" t="str">
        <f>IF(AND(NOT(Entry!$A73="ERROR"),ISNUMBER(Entry!$B73)),SUBSTITUTE(Entry!O73,".",":",1),"")</f>
        <v/>
      </c>
      <c r="N51" s="8" t="str">
        <f>IF(AND(NOT(Entry!$A73="ERROR"),ISNUMBER(Entry!$B73)),SUBSTITUTE(Entry!P73,".",":",1),"")</f>
        <v/>
      </c>
      <c r="O51" s="8" t="str">
        <f>IF(AND(NOT(Entry!$A73="ERROR"),ISNUMBER(Entry!$B73)),SUBSTITUTE(Entry!Q73,".",":",1),"")</f>
        <v/>
      </c>
      <c r="P51" s="8" t="str">
        <f>IF(AND(NOT(Entry!$A73="ERROR"),ISNUMBER(Entry!$B73)),SUBSTITUTE(Entry!R73,".",":",1),"")</f>
        <v/>
      </c>
      <c r="Q51" s="8" t="str">
        <f>IF(AND(NOT(Entry!$A73="ERROR"),ISNUMBER(Entry!$B73)),SUBSTITUTE(Entry!S73,".",":",1),"")</f>
        <v/>
      </c>
      <c r="R51" s="8" t="str">
        <f>IF(AND(NOT(Entry!$A73="ERROR"),ISNUMBER(Entry!$B73)),SUBSTITUTE(Entry!T73,".",":",1),"")</f>
        <v/>
      </c>
      <c r="S51" s="8" t="str">
        <f>IF(AND(NOT(Entry!$A73="ERROR"),ISNUMBER(Entry!$B73)),SUBSTITUTE(Entry!U73,".",":",1),"")</f>
        <v/>
      </c>
      <c r="T51" s="8" t="str">
        <f>IF(AND(NOT(Entry!$A73="ERROR"),ISNUMBER(Entry!$B73)),SUBSTITUTE(Entry!V73,".",":",1),"")</f>
        <v/>
      </c>
      <c r="U51" s="8" t="str">
        <f>IF(AND(NOT(Entry!$A73="ERROR"),ISNUMBER(Entry!$B73)),SUBSTITUTE(Entry!W73,".",":",1),"")</f>
        <v/>
      </c>
    </row>
    <row r="52" spans="1:21" x14ac:dyDescent="0.55000000000000004">
      <c r="A52" s="8" t="str">
        <f>IF(AND(NOT(Entry!$A74="ERROR"),AND(NOT(Entry!$A74="ERROR"),ISNUMBER(Entry!$B74))),Entry!$B$1,"")</f>
        <v/>
      </c>
      <c r="B52" s="8" t="str">
        <f>IF(AND(NOT(Entry!B74="ERROR"),AND(NOT(Entry!$A74="ERROR"),ISNUMBER(Entry!$B74))),Entry!D74,"")</f>
        <v/>
      </c>
      <c r="C52" s="8" t="str">
        <f>IF(AND(NOT(Entry!C74="ERROR"),AND(NOT(Entry!$A74="ERROR"),ISNUMBER(Entry!$B74))),Entry!E74,"")</f>
        <v/>
      </c>
      <c r="D52" s="8" t="str">
        <f>IF(AND(NOT(Entry!$A74="ERROR"),ISNUMBER(Entry!$B74)),IF(Entry!F74=0,"",Entry!F74),"")</f>
        <v/>
      </c>
      <c r="E52" s="8" t="str">
        <f>IF(AND(NOT(Entry!$A74="ERROR"),ISNUMBER(Entry!$B74)),TEXT(Entry!G74,"dd/mm/yyyy"),"")</f>
        <v/>
      </c>
      <c r="F52" s="8" t="str">
        <f>IF(AND(NOT(Entry!$A74="ERROR"),ISNUMBER(Entry!$B74)),IF(Entry!H74="Boy","B",IF(Entry!H74="Girl","G","")),"")</f>
        <v/>
      </c>
      <c r="G52" s="8" t="str">
        <f>IF(AND(NOT(Entry!$A74="ERROR"),ISNUMBER(Entry!$B74)),SUBSTITUTE(Entry!I74,".",":",1),"")</f>
        <v/>
      </c>
      <c r="H52" s="8" t="str">
        <f>IF(AND(NOT(Entry!$A74="ERROR"),ISNUMBER(Entry!$B74)),SUBSTITUTE(Entry!J74,".",":",1),"")</f>
        <v/>
      </c>
      <c r="I52" s="8" t="str">
        <f>IF(AND(NOT(Entry!$A74="ERROR"),ISNUMBER(Entry!$B74)),SUBSTITUTE(Entry!K74,".",":",1),"")</f>
        <v/>
      </c>
      <c r="J52" s="8" t="str">
        <f>IF(AND(NOT(Entry!$A74="ERROR"),ISNUMBER(Entry!$B74)),SUBSTITUTE(Entry!L74,".",":",1),"")</f>
        <v/>
      </c>
      <c r="K52" s="8" t="str">
        <f>IF(AND(NOT(Entry!$A74="ERROR"),ISNUMBER(Entry!$B74)),SUBSTITUTE(Entry!M74,".",":",1),"")</f>
        <v/>
      </c>
      <c r="L52" s="8" t="str">
        <f>IF(AND(NOT(Entry!$A74="ERROR"),ISNUMBER(Entry!$B74)),SUBSTITUTE(Entry!N74,".",":",1),"")</f>
        <v/>
      </c>
      <c r="M52" s="8" t="str">
        <f>IF(AND(NOT(Entry!$A74="ERROR"),ISNUMBER(Entry!$B74)),SUBSTITUTE(Entry!O74,".",":",1),"")</f>
        <v/>
      </c>
      <c r="N52" s="8" t="str">
        <f>IF(AND(NOT(Entry!$A74="ERROR"),ISNUMBER(Entry!$B74)),SUBSTITUTE(Entry!P74,".",":",1),"")</f>
        <v/>
      </c>
      <c r="O52" s="8" t="str">
        <f>IF(AND(NOT(Entry!$A74="ERROR"),ISNUMBER(Entry!$B74)),SUBSTITUTE(Entry!Q74,".",":",1),"")</f>
        <v/>
      </c>
      <c r="P52" s="8" t="str">
        <f>IF(AND(NOT(Entry!$A74="ERROR"),ISNUMBER(Entry!$B74)),SUBSTITUTE(Entry!R74,".",":",1),"")</f>
        <v/>
      </c>
      <c r="Q52" s="8" t="str">
        <f>IF(AND(NOT(Entry!$A74="ERROR"),ISNUMBER(Entry!$B74)),SUBSTITUTE(Entry!S74,".",":",1),"")</f>
        <v/>
      </c>
      <c r="R52" s="8" t="str">
        <f>IF(AND(NOT(Entry!$A74="ERROR"),ISNUMBER(Entry!$B74)),SUBSTITUTE(Entry!T74,".",":",1),"")</f>
        <v/>
      </c>
      <c r="S52" s="8" t="str">
        <f>IF(AND(NOT(Entry!$A74="ERROR"),ISNUMBER(Entry!$B74)),SUBSTITUTE(Entry!U74,".",":",1),"")</f>
        <v/>
      </c>
      <c r="T52" s="8" t="str">
        <f>IF(AND(NOT(Entry!$A74="ERROR"),ISNUMBER(Entry!$B74)),SUBSTITUTE(Entry!V74,".",":",1),"")</f>
        <v/>
      </c>
      <c r="U52" s="8" t="str">
        <f>IF(AND(NOT(Entry!$A74="ERROR"),ISNUMBER(Entry!$B74)),SUBSTITUTE(Entry!W74,".",":",1),"")</f>
        <v/>
      </c>
    </row>
    <row r="53" spans="1:21" x14ac:dyDescent="0.55000000000000004">
      <c r="A53" s="8" t="str">
        <f>IF(AND(NOT(Entry!$A75="ERROR"),AND(NOT(Entry!$A75="ERROR"),ISNUMBER(Entry!$B75))),Entry!$B$1,"")</f>
        <v/>
      </c>
      <c r="B53" s="8" t="str">
        <f>IF(AND(NOT(Entry!B75="ERROR"),AND(NOT(Entry!$A75="ERROR"),ISNUMBER(Entry!$B75))),Entry!D75,"")</f>
        <v/>
      </c>
      <c r="C53" s="8" t="str">
        <f>IF(AND(NOT(Entry!C75="ERROR"),AND(NOT(Entry!$A75="ERROR"),ISNUMBER(Entry!$B75))),Entry!E75,"")</f>
        <v/>
      </c>
      <c r="D53" s="8" t="str">
        <f>IF(AND(NOT(Entry!$A75="ERROR"),ISNUMBER(Entry!$B75)),IF(Entry!F75=0,"",Entry!F75),"")</f>
        <v/>
      </c>
      <c r="E53" s="8" t="str">
        <f>IF(AND(NOT(Entry!$A75="ERROR"),ISNUMBER(Entry!$B75)),TEXT(Entry!G75,"dd/mm/yyyy"),"")</f>
        <v/>
      </c>
      <c r="F53" s="8" t="str">
        <f>IF(AND(NOT(Entry!$A75="ERROR"),ISNUMBER(Entry!$B75)),IF(Entry!H75="Boy","B",IF(Entry!H75="Girl","G","")),"")</f>
        <v/>
      </c>
      <c r="G53" s="8" t="str">
        <f>IF(AND(NOT(Entry!$A75="ERROR"),ISNUMBER(Entry!$B75)),SUBSTITUTE(Entry!I75,".",":",1),"")</f>
        <v/>
      </c>
      <c r="H53" s="8" t="str">
        <f>IF(AND(NOT(Entry!$A75="ERROR"),ISNUMBER(Entry!$B75)),SUBSTITUTE(Entry!J75,".",":",1),"")</f>
        <v/>
      </c>
      <c r="I53" s="8" t="str">
        <f>IF(AND(NOT(Entry!$A75="ERROR"),ISNUMBER(Entry!$B75)),SUBSTITUTE(Entry!K75,".",":",1),"")</f>
        <v/>
      </c>
      <c r="J53" s="8" t="str">
        <f>IF(AND(NOT(Entry!$A75="ERROR"),ISNUMBER(Entry!$B75)),SUBSTITUTE(Entry!L75,".",":",1),"")</f>
        <v/>
      </c>
      <c r="K53" s="8" t="str">
        <f>IF(AND(NOT(Entry!$A75="ERROR"),ISNUMBER(Entry!$B75)),SUBSTITUTE(Entry!M75,".",":",1),"")</f>
        <v/>
      </c>
      <c r="L53" s="8" t="str">
        <f>IF(AND(NOT(Entry!$A75="ERROR"),ISNUMBER(Entry!$B75)),SUBSTITUTE(Entry!N75,".",":",1),"")</f>
        <v/>
      </c>
      <c r="M53" s="8" t="str">
        <f>IF(AND(NOT(Entry!$A75="ERROR"),ISNUMBER(Entry!$B75)),SUBSTITUTE(Entry!O75,".",":",1),"")</f>
        <v/>
      </c>
      <c r="N53" s="8" t="str">
        <f>IF(AND(NOT(Entry!$A75="ERROR"),ISNUMBER(Entry!$B75)),SUBSTITUTE(Entry!P75,".",":",1),"")</f>
        <v/>
      </c>
      <c r="O53" s="8" t="str">
        <f>IF(AND(NOT(Entry!$A75="ERROR"),ISNUMBER(Entry!$B75)),SUBSTITUTE(Entry!Q75,".",":",1),"")</f>
        <v/>
      </c>
      <c r="P53" s="8" t="str">
        <f>IF(AND(NOT(Entry!$A75="ERROR"),ISNUMBER(Entry!$B75)),SUBSTITUTE(Entry!R75,".",":",1),"")</f>
        <v/>
      </c>
      <c r="Q53" s="8" t="str">
        <f>IF(AND(NOT(Entry!$A75="ERROR"),ISNUMBER(Entry!$B75)),SUBSTITUTE(Entry!S75,".",":",1),"")</f>
        <v/>
      </c>
      <c r="R53" s="8" t="str">
        <f>IF(AND(NOT(Entry!$A75="ERROR"),ISNUMBER(Entry!$B75)),SUBSTITUTE(Entry!T75,".",":",1),"")</f>
        <v/>
      </c>
      <c r="S53" s="8" t="str">
        <f>IF(AND(NOT(Entry!$A75="ERROR"),ISNUMBER(Entry!$B75)),SUBSTITUTE(Entry!U75,".",":",1),"")</f>
        <v/>
      </c>
      <c r="T53" s="8" t="str">
        <f>IF(AND(NOT(Entry!$A75="ERROR"),ISNUMBER(Entry!$B75)),SUBSTITUTE(Entry!V75,".",":",1),"")</f>
        <v/>
      </c>
      <c r="U53" s="8" t="str">
        <f>IF(AND(NOT(Entry!$A75="ERROR"),ISNUMBER(Entry!$B75)),SUBSTITUTE(Entry!W75,".",":",1),"")</f>
        <v/>
      </c>
    </row>
    <row r="54" spans="1:21" x14ac:dyDescent="0.55000000000000004">
      <c r="A54" s="8" t="str">
        <f>IF(AND(NOT(Entry!$A76="ERROR"),AND(NOT(Entry!$A76="ERROR"),ISNUMBER(Entry!$B76))),Entry!$B$1,"")</f>
        <v/>
      </c>
      <c r="B54" s="8" t="str">
        <f>IF(AND(NOT(Entry!B76="ERROR"),AND(NOT(Entry!$A76="ERROR"),ISNUMBER(Entry!$B76))),Entry!D76,"")</f>
        <v/>
      </c>
      <c r="C54" s="8" t="str">
        <f>IF(AND(NOT(Entry!C76="ERROR"),AND(NOT(Entry!$A76="ERROR"),ISNUMBER(Entry!$B76))),Entry!E76,"")</f>
        <v/>
      </c>
      <c r="D54" s="8" t="str">
        <f>IF(AND(NOT(Entry!$A76="ERROR"),ISNUMBER(Entry!$B76)),IF(Entry!F76=0,"",Entry!F76),"")</f>
        <v/>
      </c>
      <c r="E54" s="8" t="str">
        <f>IF(AND(NOT(Entry!$A76="ERROR"),ISNUMBER(Entry!$B76)),TEXT(Entry!G76,"dd/mm/yyyy"),"")</f>
        <v/>
      </c>
      <c r="F54" s="8" t="str">
        <f>IF(AND(NOT(Entry!$A76="ERROR"),ISNUMBER(Entry!$B76)),IF(Entry!H76="Boy","B",IF(Entry!H76="Girl","G","")),"")</f>
        <v/>
      </c>
      <c r="G54" s="8" t="str">
        <f>IF(AND(NOT(Entry!$A76="ERROR"),ISNUMBER(Entry!$B76)),SUBSTITUTE(Entry!I76,".",":",1),"")</f>
        <v/>
      </c>
      <c r="H54" s="8" t="str">
        <f>IF(AND(NOT(Entry!$A76="ERROR"),ISNUMBER(Entry!$B76)),SUBSTITUTE(Entry!J76,".",":",1),"")</f>
        <v/>
      </c>
      <c r="I54" s="8" t="str">
        <f>IF(AND(NOT(Entry!$A76="ERROR"),ISNUMBER(Entry!$B76)),SUBSTITUTE(Entry!K76,".",":",1),"")</f>
        <v/>
      </c>
      <c r="J54" s="8" t="str">
        <f>IF(AND(NOT(Entry!$A76="ERROR"),ISNUMBER(Entry!$B76)),SUBSTITUTE(Entry!L76,".",":",1),"")</f>
        <v/>
      </c>
      <c r="K54" s="8" t="str">
        <f>IF(AND(NOT(Entry!$A76="ERROR"),ISNUMBER(Entry!$B76)),SUBSTITUTE(Entry!M76,".",":",1),"")</f>
        <v/>
      </c>
      <c r="L54" s="8" t="str">
        <f>IF(AND(NOT(Entry!$A76="ERROR"),ISNUMBER(Entry!$B76)),SUBSTITUTE(Entry!N76,".",":",1),"")</f>
        <v/>
      </c>
      <c r="M54" s="8" t="str">
        <f>IF(AND(NOT(Entry!$A76="ERROR"),ISNUMBER(Entry!$B76)),SUBSTITUTE(Entry!O76,".",":",1),"")</f>
        <v/>
      </c>
      <c r="N54" s="8" t="str">
        <f>IF(AND(NOT(Entry!$A76="ERROR"),ISNUMBER(Entry!$B76)),SUBSTITUTE(Entry!P76,".",":",1),"")</f>
        <v/>
      </c>
      <c r="O54" s="8" t="str">
        <f>IF(AND(NOT(Entry!$A76="ERROR"),ISNUMBER(Entry!$B76)),SUBSTITUTE(Entry!Q76,".",":",1),"")</f>
        <v/>
      </c>
      <c r="P54" s="8" t="str">
        <f>IF(AND(NOT(Entry!$A76="ERROR"),ISNUMBER(Entry!$B76)),SUBSTITUTE(Entry!R76,".",":",1),"")</f>
        <v/>
      </c>
      <c r="Q54" s="8" t="str">
        <f>IF(AND(NOT(Entry!$A76="ERROR"),ISNUMBER(Entry!$B76)),SUBSTITUTE(Entry!S76,".",":",1),"")</f>
        <v/>
      </c>
      <c r="R54" s="8" t="str">
        <f>IF(AND(NOT(Entry!$A76="ERROR"),ISNUMBER(Entry!$B76)),SUBSTITUTE(Entry!T76,".",":",1),"")</f>
        <v/>
      </c>
      <c r="S54" s="8" t="str">
        <f>IF(AND(NOT(Entry!$A76="ERROR"),ISNUMBER(Entry!$B76)),SUBSTITUTE(Entry!U76,".",":",1),"")</f>
        <v/>
      </c>
      <c r="T54" s="8" t="str">
        <f>IF(AND(NOT(Entry!$A76="ERROR"),ISNUMBER(Entry!$B76)),SUBSTITUTE(Entry!V76,".",":",1),"")</f>
        <v/>
      </c>
      <c r="U54" s="8" t="str">
        <f>IF(AND(NOT(Entry!$A76="ERROR"),ISNUMBER(Entry!$B76)),SUBSTITUTE(Entry!W76,".",":",1),"")</f>
        <v/>
      </c>
    </row>
    <row r="55" spans="1:21" x14ac:dyDescent="0.55000000000000004">
      <c r="A55" s="8" t="str">
        <f>IF(AND(NOT(Entry!$A77="ERROR"),AND(NOT(Entry!$A77="ERROR"),ISNUMBER(Entry!$B77))),Entry!$B$1,"")</f>
        <v/>
      </c>
      <c r="B55" s="8" t="str">
        <f>IF(AND(NOT(Entry!B77="ERROR"),AND(NOT(Entry!$A77="ERROR"),ISNUMBER(Entry!$B77))),Entry!D77,"")</f>
        <v/>
      </c>
      <c r="C55" s="8" t="str">
        <f>IF(AND(NOT(Entry!C77="ERROR"),AND(NOT(Entry!$A77="ERROR"),ISNUMBER(Entry!$B77))),Entry!E77,"")</f>
        <v/>
      </c>
      <c r="D55" s="8" t="str">
        <f>IF(AND(NOT(Entry!$A77="ERROR"),ISNUMBER(Entry!$B77)),IF(Entry!F77=0,"",Entry!F77),"")</f>
        <v/>
      </c>
      <c r="E55" s="8" t="str">
        <f>IF(AND(NOT(Entry!$A77="ERROR"),ISNUMBER(Entry!$B77)),TEXT(Entry!G77,"dd/mm/yyyy"),"")</f>
        <v/>
      </c>
      <c r="F55" s="8" t="str">
        <f>IF(AND(NOT(Entry!$A77="ERROR"),ISNUMBER(Entry!$B77)),IF(Entry!H77="Boy","B",IF(Entry!H77="Girl","G","")),"")</f>
        <v/>
      </c>
      <c r="G55" s="8" t="str">
        <f>IF(AND(NOT(Entry!$A77="ERROR"),ISNUMBER(Entry!$B77)),SUBSTITUTE(Entry!I77,".",":",1),"")</f>
        <v/>
      </c>
      <c r="H55" s="8" t="str">
        <f>IF(AND(NOT(Entry!$A77="ERROR"),ISNUMBER(Entry!$B77)),SUBSTITUTE(Entry!J77,".",":",1),"")</f>
        <v/>
      </c>
      <c r="I55" s="8" t="str">
        <f>IF(AND(NOT(Entry!$A77="ERROR"),ISNUMBER(Entry!$B77)),SUBSTITUTE(Entry!K77,".",":",1),"")</f>
        <v/>
      </c>
      <c r="J55" s="8" t="str">
        <f>IF(AND(NOT(Entry!$A77="ERROR"),ISNUMBER(Entry!$B77)),SUBSTITUTE(Entry!L77,".",":",1),"")</f>
        <v/>
      </c>
      <c r="K55" s="8" t="str">
        <f>IF(AND(NOT(Entry!$A77="ERROR"),ISNUMBER(Entry!$B77)),SUBSTITUTE(Entry!M77,".",":",1),"")</f>
        <v/>
      </c>
      <c r="L55" s="8" t="str">
        <f>IF(AND(NOT(Entry!$A77="ERROR"),ISNUMBER(Entry!$B77)),SUBSTITUTE(Entry!N77,".",":",1),"")</f>
        <v/>
      </c>
      <c r="M55" s="8" t="str">
        <f>IF(AND(NOT(Entry!$A77="ERROR"),ISNUMBER(Entry!$B77)),SUBSTITUTE(Entry!O77,".",":",1),"")</f>
        <v/>
      </c>
      <c r="N55" s="8" t="str">
        <f>IF(AND(NOT(Entry!$A77="ERROR"),ISNUMBER(Entry!$B77)),SUBSTITUTE(Entry!P77,".",":",1),"")</f>
        <v/>
      </c>
      <c r="O55" s="8" t="str">
        <f>IF(AND(NOT(Entry!$A77="ERROR"),ISNUMBER(Entry!$B77)),SUBSTITUTE(Entry!Q77,".",":",1),"")</f>
        <v/>
      </c>
      <c r="P55" s="8" t="str">
        <f>IF(AND(NOT(Entry!$A77="ERROR"),ISNUMBER(Entry!$B77)),SUBSTITUTE(Entry!R77,".",":",1),"")</f>
        <v/>
      </c>
      <c r="Q55" s="8" t="str">
        <f>IF(AND(NOT(Entry!$A77="ERROR"),ISNUMBER(Entry!$B77)),SUBSTITUTE(Entry!S77,".",":",1),"")</f>
        <v/>
      </c>
      <c r="R55" s="8" t="str">
        <f>IF(AND(NOT(Entry!$A77="ERROR"),ISNUMBER(Entry!$B77)),SUBSTITUTE(Entry!T77,".",":",1),"")</f>
        <v/>
      </c>
      <c r="S55" s="8" t="str">
        <f>IF(AND(NOT(Entry!$A77="ERROR"),ISNUMBER(Entry!$B77)),SUBSTITUTE(Entry!U77,".",":",1),"")</f>
        <v/>
      </c>
      <c r="T55" s="8" t="str">
        <f>IF(AND(NOT(Entry!$A77="ERROR"),ISNUMBER(Entry!$B77)),SUBSTITUTE(Entry!V77,".",":",1),"")</f>
        <v/>
      </c>
      <c r="U55" s="8" t="str">
        <f>IF(AND(NOT(Entry!$A77="ERROR"),ISNUMBER(Entry!$B77)),SUBSTITUTE(Entry!W77,".",":",1),"")</f>
        <v/>
      </c>
    </row>
    <row r="56" spans="1:21" x14ac:dyDescent="0.55000000000000004">
      <c r="A56" s="8" t="str">
        <f>IF(AND(NOT(Entry!$A78="ERROR"),AND(NOT(Entry!$A78="ERROR"),ISNUMBER(Entry!$B78))),Entry!$B$1,"")</f>
        <v/>
      </c>
      <c r="B56" s="8" t="str">
        <f>IF(AND(NOT(Entry!B78="ERROR"),AND(NOT(Entry!$A78="ERROR"),ISNUMBER(Entry!$B78))),Entry!D78,"")</f>
        <v/>
      </c>
      <c r="C56" s="8" t="str">
        <f>IF(AND(NOT(Entry!C78="ERROR"),AND(NOT(Entry!$A78="ERROR"),ISNUMBER(Entry!$B78))),Entry!E78,"")</f>
        <v/>
      </c>
      <c r="D56" s="8" t="str">
        <f>IF(AND(NOT(Entry!$A78="ERROR"),ISNUMBER(Entry!$B78)),IF(Entry!F78=0,"",Entry!F78),"")</f>
        <v/>
      </c>
      <c r="E56" s="8" t="str">
        <f>IF(AND(NOT(Entry!$A78="ERROR"),ISNUMBER(Entry!$B78)),TEXT(Entry!G78,"dd/mm/yyyy"),"")</f>
        <v/>
      </c>
      <c r="F56" s="8" t="str">
        <f>IF(AND(NOT(Entry!$A78="ERROR"),ISNUMBER(Entry!$B78)),IF(Entry!H78="Boy","B",IF(Entry!H78="Girl","G","")),"")</f>
        <v/>
      </c>
      <c r="G56" s="8" t="str">
        <f>IF(AND(NOT(Entry!$A78="ERROR"),ISNUMBER(Entry!$B78)),SUBSTITUTE(Entry!I78,".",":",1),"")</f>
        <v/>
      </c>
      <c r="H56" s="8" t="str">
        <f>IF(AND(NOT(Entry!$A78="ERROR"),ISNUMBER(Entry!$B78)),SUBSTITUTE(Entry!J78,".",":",1),"")</f>
        <v/>
      </c>
      <c r="I56" s="8" t="str">
        <f>IF(AND(NOT(Entry!$A78="ERROR"),ISNUMBER(Entry!$B78)),SUBSTITUTE(Entry!K78,".",":",1),"")</f>
        <v/>
      </c>
      <c r="J56" s="8" t="str">
        <f>IF(AND(NOT(Entry!$A78="ERROR"),ISNUMBER(Entry!$B78)),SUBSTITUTE(Entry!L78,".",":",1),"")</f>
        <v/>
      </c>
      <c r="K56" s="8" t="str">
        <f>IF(AND(NOT(Entry!$A78="ERROR"),ISNUMBER(Entry!$B78)),SUBSTITUTE(Entry!M78,".",":",1),"")</f>
        <v/>
      </c>
      <c r="L56" s="8" t="str">
        <f>IF(AND(NOT(Entry!$A78="ERROR"),ISNUMBER(Entry!$B78)),SUBSTITUTE(Entry!N78,".",":",1),"")</f>
        <v/>
      </c>
      <c r="M56" s="8" t="str">
        <f>IF(AND(NOT(Entry!$A78="ERROR"),ISNUMBER(Entry!$B78)),SUBSTITUTE(Entry!O78,".",":",1),"")</f>
        <v/>
      </c>
      <c r="N56" s="8" t="str">
        <f>IF(AND(NOT(Entry!$A78="ERROR"),ISNUMBER(Entry!$B78)),SUBSTITUTE(Entry!P78,".",":",1),"")</f>
        <v/>
      </c>
      <c r="O56" s="8" t="str">
        <f>IF(AND(NOT(Entry!$A78="ERROR"),ISNUMBER(Entry!$B78)),SUBSTITUTE(Entry!Q78,".",":",1),"")</f>
        <v/>
      </c>
      <c r="P56" s="8" t="str">
        <f>IF(AND(NOT(Entry!$A78="ERROR"),ISNUMBER(Entry!$B78)),SUBSTITUTE(Entry!R78,".",":",1),"")</f>
        <v/>
      </c>
      <c r="Q56" s="8" t="str">
        <f>IF(AND(NOT(Entry!$A78="ERROR"),ISNUMBER(Entry!$B78)),SUBSTITUTE(Entry!S78,".",":",1),"")</f>
        <v/>
      </c>
      <c r="R56" s="8" t="str">
        <f>IF(AND(NOT(Entry!$A78="ERROR"),ISNUMBER(Entry!$B78)),SUBSTITUTE(Entry!T78,".",":",1),"")</f>
        <v/>
      </c>
      <c r="S56" s="8" t="str">
        <f>IF(AND(NOT(Entry!$A78="ERROR"),ISNUMBER(Entry!$B78)),SUBSTITUTE(Entry!U78,".",":",1),"")</f>
        <v/>
      </c>
      <c r="T56" s="8" t="str">
        <f>IF(AND(NOT(Entry!$A78="ERROR"),ISNUMBER(Entry!$B78)),SUBSTITUTE(Entry!V78,".",":",1),"")</f>
        <v/>
      </c>
      <c r="U56" s="8" t="str">
        <f>IF(AND(NOT(Entry!$A78="ERROR"),ISNUMBER(Entry!$B78)),SUBSTITUTE(Entry!W78,".",":",1),"")</f>
        <v/>
      </c>
    </row>
    <row r="57" spans="1:21" x14ac:dyDescent="0.55000000000000004">
      <c r="A57" s="8" t="str">
        <f>IF(AND(NOT(Entry!$A79="ERROR"),AND(NOT(Entry!$A79="ERROR"),ISNUMBER(Entry!$B79))),Entry!$B$1,"")</f>
        <v/>
      </c>
      <c r="B57" s="8" t="str">
        <f>IF(AND(NOT(Entry!B79="ERROR"),AND(NOT(Entry!$A79="ERROR"),ISNUMBER(Entry!$B79))),Entry!D79,"")</f>
        <v/>
      </c>
      <c r="C57" s="8" t="str">
        <f>IF(AND(NOT(Entry!C79="ERROR"),AND(NOT(Entry!$A79="ERROR"),ISNUMBER(Entry!$B79))),Entry!E79,"")</f>
        <v/>
      </c>
      <c r="D57" s="8" t="str">
        <f>IF(AND(NOT(Entry!$A79="ERROR"),ISNUMBER(Entry!$B79)),IF(Entry!F79=0,"",Entry!F79),"")</f>
        <v/>
      </c>
      <c r="E57" s="8" t="str">
        <f>IF(AND(NOT(Entry!$A79="ERROR"),ISNUMBER(Entry!$B79)),TEXT(Entry!G79,"dd/mm/yyyy"),"")</f>
        <v/>
      </c>
      <c r="F57" s="8" t="str">
        <f>IF(AND(NOT(Entry!$A79="ERROR"),ISNUMBER(Entry!$B79)),IF(Entry!H79="Boy","B",IF(Entry!H79="Girl","G","")),"")</f>
        <v/>
      </c>
      <c r="G57" s="8" t="str">
        <f>IF(AND(NOT(Entry!$A79="ERROR"),ISNUMBER(Entry!$B79)),SUBSTITUTE(Entry!I79,".",":",1),"")</f>
        <v/>
      </c>
      <c r="H57" s="8" t="str">
        <f>IF(AND(NOT(Entry!$A79="ERROR"),ISNUMBER(Entry!$B79)),SUBSTITUTE(Entry!J79,".",":",1),"")</f>
        <v/>
      </c>
      <c r="I57" s="8" t="str">
        <f>IF(AND(NOT(Entry!$A79="ERROR"),ISNUMBER(Entry!$B79)),SUBSTITUTE(Entry!K79,".",":",1),"")</f>
        <v/>
      </c>
      <c r="J57" s="8" t="str">
        <f>IF(AND(NOT(Entry!$A79="ERROR"),ISNUMBER(Entry!$B79)),SUBSTITUTE(Entry!L79,".",":",1),"")</f>
        <v/>
      </c>
      <c r="K57" s="8" t="str">
        <f>IF(AND(NOT(Entry!$A79="ERROR"),ISNUMBER(Entry!$B79)),SUBSTITUTE(Entry!M79,".",":",1),"")</f>
        <v/>
      </c>
      <c r="L57" s="8" t="str">
        <f>IF(AND(NOT(Entry!$A79="ERROR"),ISNUMBER(Entry!$B79)),SUBSTITUTE(Entry!N79,".",":",1),"")</f>
        <v/>
      </c>
      <c r="M57" s="8" t="str">
        <f>IF(AND(NOT(Entry!$A79="ERROR"),ISNUMBER(Entry!$B79)),SUBSTITUTE(Entry!O79,".",":",1),"")</f>
        <v/>
      </c>
      <c r="N57" s="8" t="str">
        <f>IF(AND(NOT(Entry!$A79="ERROR"),ISNUMBER(Entry!$B79)),SUBSTITUTE(Entry!P79,".",":",1),"")</f>
        <v/>
      </c>
      <c r="O57" s="8" t="str">
        <f>IF(AND(NOT(Entry!$A79="ERROR"),ISNUMBER(Entry!$B79)),SUBSTITUTE(Entry!Q79,".",":",1),"")</f>
        <v/>
      </c>
      <c r="P57" s="8" t="str">
        <f>IF(AND(NOT(Entry!$A79="ERROR"),ISNUMBER(Entry!$B79)),SUBSTITUTE(Entry!R79,".",":",1),"")</f>
        <v/>
      </c>
      <c r="Q57" s="8" t="str">
        <f>IF(AND(NOT(Entry!$A79="ERROR"),ISNUMBER(Entry!$B79)),SUBSTITUTE(Entry!S79,".",":",1),"")</f>
        <v/>
      </c>
      <c r="R57" s="8" t="str">
        <f>IF(AND(NOT(Entry!$A79="ERROR"),ISNUMBER(Entry!$B79)),SUBSTITUTE(Entry!T79,".",":",1),"")</f>
        <v/>
      </c>
      <c r="S57" s="8" t="str">
        <f>IF(AND(NOT(Entry!$A79="ERROR"),ISNUMBER(Entry!$B79)),SUBSTITUTE(Entry!U79,".",":",1),"")</f>
        <v/>
      </c>
      <c r="T57" s="8" t="str">
        <f>IF(AND(NOT(Entry!$A79="ERROR"),ISNUMBER(Entry!$B79)),SUBSTITUTE(Entry!V79,".",":",1),"")</f>
        <v/>
      </c>
      <c r="U57" s="8" t="str">
        <f>IF(AND(NOT(Entry!$A79="ERROR"),ISNUMBER(Entry!$B79)),SUBSTITUTE(Entry!W79,".",":",1),"")</f>
        <v/>
      </c>
    </row>
    <row r="58" spans="1:21" x14ac:dyDescent="0.55000000000000004">
      <c r="A58" s="8" t="str">
        <f>IF(AND(NOT(Entry!$A80="ERROR"),AND(NOT(Entry!$A80="ERROR"),ISNUMBER(Entry!$B80))),Entry!$B$1,"")</f>
        <v/>
      </c>
      <c r="B58" s="8" t="str">
        <f>IF(AND(NOT(Entry!B80="ERROR"),AND(NOT(Entry!$A80="ERROR"),ISNUMBER(Entry!$B80))),Entry!D80,"")</f>
        <v/>
      </c>
      <c r="C58" s="8" t="str">
        <f>IF(AND(NOT(Entry!C80="ERROR"),AND(NOT(Entry!$A80="ERROR"),ISNUMBER(Entry!$B80))),Entry!E80,"")</f>
        <v/>
      </c>
      <c r="D58" s="8" t="str">
        <f>IF(AND(NOT(Entry!$A80="ERROR"),ISNUMBER(Entry!$B80)),IF(Entry!F80=0,"",Entry!F80),"")</f>
        <v/>
      </c>
      <c r="E58" s="8" t="str">
        <f>IF(AND(NOT(Entry!$A80="ERROR"),ISNUMBER(Entry!$B80)),TEXT(Entry!G80,"dd/mm/yyyy"),"")</f>
        <v/>
      </c>
      <c r="F58" s="8" t="str">
        <f>IF(AND(NOT(Entry!$A80="ERROR"),ISNUMBER(Entry!$B80)),IF(Entry!H80="Boy","B",IF(Entry!H80="Girl","G","")),"")</f>
        <v/>
      </c>
      <c r="G58" s="8" t="str">
        <f>IF(AND(NOT(Entry!$A80="ERROR"),ISNUMBER(Entry!$B80)),SUBSTITUTE(Entry!I80,".",":",1),"")</f>
        <v/>
      </c>
      <c r="H58" s="8" t="str">
        <f>IF(AND(NOT(Entry!$A80="ERROR"),ISNUMBER(Entry!$B80)),SUBSTITUTE(Entry!J80,".",":",1),"")</f>
        <v/>
      </c>
      <c r="I58" s="8" t="str">
        <f>IF(AND(NOT(Entry!$A80="ERROR"),ISNUMBER(Entry!$B80)),SUBSTITUTE(Entry!K80,".",":",1),"")</f>
        <v/>
      </c>
      <c r="J58" s="8" t="str">
        <f>IF(AND(NOT(Entry!$A80="ERROR"),ISNUMBER(Entry!$B80)),SUBSTITUTE(Entry!L80,".",":",1),"")</f>
        <v/>
      </c>
      <c r="K58" s="8" t="str">
        <f>IF(AND(NOT(Entry!$A80="ERROR"),ISNUMBER(Entry!$B80)),SUBSTITUTE(Entry!M80,".",":",1),"")</f>
        <v/>
      </c>
      <c r="L58" s="8" t="str">
        <f>IF(AND(NOT(Entry!$A80="ERROR"),ISNUMBER(Entry!$B80)),SUBSTITUTE(Entry!N80,".",":",1),"")</f>
        <v/>
      </c>
      <c r="M58" s="8" t="str">
        <f>IF(AND(NOT(Entry!$A80="ERROR"),ISNUMBER(Entry!$B80)),SUBSTITUTE(Entry!O80,".",":",1),"")</f>
        <v/>
      </c>
      <c r="N58" s="8" t="str">
        <f>IF(AND(NOT(Entry!$A80="ERROR"),ISNUMBER(Entry!$B80)),SUBSTITUTE(Entry!P80,".",":",1),"")</f>
        <v/>
      </c>
      <c r="O58" s="8" t="str">
        <f>IF(AND(NOT(Entry!$A80="ERROR"),ISNUMBER(Entry!$B80)),SUBSTITUTE(Entry!Q80,".",":",1),"")</f>
        <v/>
      </c>
      <c r="P58" s="8" t="str">
        <f>IF(AND(NOT(Entry!$A80="ERROR"),ISNUMBER(Entry!$B80)),SUBSTITUTE(Entry!R80,".",":",1),"")</f>
        <v/>
      </c>
      <c r="Q58" s="8" t="str">
        <f>IF(AND(NOT(Entry!$A80="ERROR"),ISNUMBER(Entry!$B80)),SUBSTITUTE(Entry!S80,".",":",1),"")</f>
        <v/>
      </c>
      <c r="R58" s="8" t="str">
        <f>IF(AND(NOT(Entry!$A80="ERROR"),ISNUMBER(Entry!$B80)),SUBSTITUTE(Entry!T80,".",":",1),"")</f>
        <v/>
      </c>
      <c r="S58" s="8" t="str">
        <f>IF(AND(NOT(Entry!$A80="ERROR"),ISNUMBER(Entry!$B80)),SUBSTITUTE(Entry!U80,".",":",1),"")</f>
        <v/>
      </c>
      <c r="T58" s="8" t="str">
        <f>IF(AND(NOT(Entry!$A80="ERROR"),ISNUMBER(Entry!$B80)),SUBSTITUTE(Entry!V80,".",":",1),"")</f>
        <v/>
      </c>
      <c r="U58" s="8" t="str">
        <f>IF(AND(NOT(Entry!$A80="ERROR"),ISNUMBER(Entry!$B80)),SUBSTITUTE(Entry!W80,".",":",1),"")</f>
        <v/>
      </c>
    </row>
    <row r="59" spans="1:21" x14ac:dyDescent="0.55000000000000004">
      <c r="A59" s="8" t="str">
        <f>IF(AND(NOT(Entry!$A81="ERROR"),AND(NOT(Entry!$A81="ERROR"),ISNUMBER(Entry!$B81))),Entry!$B$1,"")</f>
        <v/>
      </c>
      <c r="B59" s="8" t="str">
        <f>IF(AND(NOT(Entry!B81="ERROR"),AND(NOT(Entry!$A81="ERROR"),ISNUMBER(Entry!$B81))),Entry!D81,"")</f>
        <v/>
      </c>
      <c r="C59" s="8" t="str">
        <f>IF(AND(NOT(Entry!C81="ERROR"),AND(NOT(Entry!$A81="ERROR"),ISNUMBER(Entry!$B81))),Entry!E81,"")</f>
        <v/>
      </c>
      <c r="D59" s="8" t="str">
        <f>IF(AND(NOT(Entry!$A81="ERROR"),ISNUMBER(Entry!$B81)),IF(Entry!F81=0,"",Entry!F81),"")</f>
        <v/>
      </c>
      <c r="E59" s="8" t="str">
        <f>IF(AND(NOT(Entry!$A81="ERROR"),ISNUMBER(Entry!$B81)),TEXT(Entry!G81,"dd/mm/yyyy"),"")</f>
        <v/>
      </c>
      <c r="F59" s="8" t="str">
        <f>IF(AND(NOT(Entry!$A81="ERROR"),ISNUMBER(Entry!$B81)),IF(Entry!H81="Boy","B",IF(Entry!H81="Girl","G","")),"")</f>
        <v/>
      </c>
      <c r="G59" s="8" t="str">
        <f>IF(AND(NOT(Entry!$A81="ERROR"),ISNUMBER(Entry!$B81)),SUBSTITUTE(Entry!I81,".",":",1),"")</f>
        <v/>
      </c>
      <c r="H59" s="8" t="str">
        <f>IF(AND(NOT(Entry!$A81="ERROR"),ISNUMBER(Entry!$B81)),SUBSTITUTE(Entry!J81,".",":",1),"")</f>
        <v/>
      </c>
      <c r="I59" s="8" t="str">
        <f>IF(AND(NOT(Entry!$A81="ERROR"),ISNUMBER(Entry!$B81)),SUBSTITUTE(Entry!K81,".",":",1),"")</f>
        <v/>
      </c>
      <c r="J59" s="8" t="str">
        <f>IF(AND(NOT(Entry!$A81="ERROR"),ISNUMBER(Entry!$B81)),SUBSTITUTE(Entry!L81,".",":",1),"")</f>
        <v/>
      </c>
      <c r="K59" s="8" t="str">
        <f>IF(AND(NOT(Entry!$A81="ERROR"),ISNUMBER(Entry!$B81)),SUBSTITUTE(Entry!M81,".",":",1),"")</f>
        <v/>
      </c>
      <c r="L59" s="8" t="str">
        <f>IF(AND(NOT(Entry!$A81="ERROR"),ISNUMBER(Entry!$B81)),SUBSTITUTE(Entry!N81,".",":",1),"")</f>
        <v/>
      </c>
      <c r="M59" s="8" t="str">
        <f>IF(AND(NOT(Entry!$A81="ERROR"),ISNUMBER(Entry!$B81)),SUBSTITUTE(Entry!O81,".",":",1),"")</f>
        <v/>
      </c>
      <c r="N59" s="8" t="str">
        <f>IF(AND(NOT(Entry!$A81="ERROR"),ISNUMBER(Entry!$B81)),SUBSTITUTE(Entry!P81,".",":",1),"")</f>
        <v/>
      </c>
      <c r="O59" s="8" t="str">
        <f>IF(AND(NOT(Entry!$A81="ERROR"),ISNUMBER(Entry!$B81)),SUBSTITUTE(Entry!Q81,".",":",1),"")</f>
        <v/>
      </c>
      <c r="P59" s="8" t="str">
        <f>IF(AND(NOT(Entry!$A81="ERROR"),ISNUMBER(Entry!$B81)),SUBSTITUTE(Entry!R81,".",":",1),"")</f>
        <v/>
      </c>
      <c r="Q59" s="8" t="str">
        <f>IF(AND(NOT(Entry!$A81="ERROR"),ISNUMBER(Entry!$B81)),SUBSTITUTE(Entry!S81,".",":",1),"")</f>
        <v/>
      </c>
      <c r="R59" s="8" t="str">
        <f>IF(AND(NOT(Entry!$A81="ERROR"),ISNUMBER(Entry!$B81)),SUBSTITUTE(Entry!T81,".",":",1),"")</f>
        <v/>
      </c>
      <c r="S59" s="8" t="str">
        <f>IF(AND(NOT(Entry!$A81="ERROR"),ISNUMBER(Entry!$B81)),SUBSTITUTE(Entry!U81,".",":",1),"")</f>
        <v/>
      </c>
      <c r="T59" s="8" t="str">
        <f>IF(AND(NOT(Entry!$A81="ERROR"),ISNUMBER(Entry!$B81)),SUBSTITUTE(Entry!V81,".",":",1),"")</f>
        <v/>
      </c>
      <c r="U59" s="8" t="str">
        <f>IF(AND(NOT(Entry!$A81="ERROR"),ISNUMBER(Entry!$B81)),SUBSTITUTE(Entry!W81,".",":",1),"")</f>
        <v/>
      </c>
    </row>
    <row r="60" spans="1:21" x14ac:dyDescent="0.55000000000000004">
      <c r="A60" s="8" t="str">
        <f>IF(AND(NOT(Entry!$A82="ERROR"),AND(NOT(Entry!$A82="ERROR"),ISNUMBER(Entry!$B82))),Entry!$B$1,"")</f>
        <v/>
      </c>
      <c r="B60" s="8" t="str">
        <f>IF(AND(NOT(Entry!B82="ERROR"),AND(NOT(Entry!$A82="ERROR"),ISNUMBER(Entry!$B82))),Entry!D82,"")</f>
        <v/>
      </c>
      <c r="C60" s="8" t="str">
        <f>IF(AND(NOT(Entry!C82="ERROR"),AND(NOT(Entry!$A82="ERROR"),ISNUMBER(Entry!$B82))),Entry!E82,"")</f>
        <v/>
      </c>
      <c r="D60" s="8" t="str">
        <f>IF(AND(NOT(Entry!$A82="ERROR"),ISNUMBER(Entry!$B82)),IF(Entry!F82=0,"",Entry!F82),"")</f>
        <v/>
      </c>
      <c r="E60" s="8" t="str">
        <f>IF(AND(NOT(Entry!$A82="ERROR"),ISNUMBER(Entry!$B82)),TEXT(Entry!G82,"dd/mm/yyyy"),"")</f>
        <v/>
      </c>
      <c r="F60" s="8" t="str">
        <f>IF(AND(NOT(Entry!$A82="ERROR"),ISNUMBER(Entry!$B82)),IF(Entry!H82="Boy","B",IF(Entry!H82="Girl","G","")),"")</f>
        <v/>
      </c>
      <c r="G60" s="8" t="str">
        <f>IF(AND(NOT(Entry!$A82="ERROR"),ISNUMBER(Entry!$B82)),SUBSTITUTE(Entry!I82,".",":",1),"")</f>
        <v/>
      </c>
      <c r="H60" s="8" t="str">
        <f>IF(AND(NOT(Entry!$A82="ERROR"),ISNUMBER(Entry!$B82)),SUBSTITUTE(Entry!J82,".",":",1),"")</f>
        <v/>
      </c>
      <c r="I60" s="8" t="str">
        <f>IF(AND(NOT(Entry!$A82="ERROR"),ISNUMBER(Entry!$B82)),SUBSTITUTE(Entry!K82,".",":",1),"")</f>
        <v/>
      </c>
      <c r="J60" s="8" t="str">
        <f>IF(AND(NOT(Entry!$A82="ERROR"),ISNUMBER(Entry!$B82)),SUBSTITUTE(Entry!L82,".",":",1),"")</f>
        <v/>
      </c>
      <c r="K60" s="8" t="str">
        <f>IF(AND(NOT(Entry!$A82="ERROR"),ISNUMBER(Entry!$B82)),SUBSTITUTE(Entry!M82,".",":",1),"")</f>
        <v/>
      </c>
      <c r="L60" s="8" t="str">
        <f>IF(AND(NOT(Entry!$A82="ERROR"),ISNUMBER(Entry!$B82)),SUBSTITUTE(Entry!N82,".",":",1),"")</f>
        <v/>
      </c>
      <c r="M60" s="8" t="str">
        <f>IF(AND(NOT(Entry!$A82="ERROR"),ISNUMBER(Entry!$B82)),SUBSTITUTE(Entry!O82,".",":",1),"")</f>
        <v/>
      </c>
      <c r="N60" s="8" t="str">
        <f>IF(AND(NOT(Entry!$A82="ERROR"),ISNUMBER(Entry!$B82)),SUBSTITUTE(Entry!P82,".",":",1),"")</f>
        <v/>
      </c>
      <c r="O60" s="8" t="str">
        <f>IF(AND(NOT(Entry!$A82="ERROR"),ISNUMBER(Entry!$B82)),SUBSTITUTE(Entry!Q82,".",":",1),"")</f>
        <v/>
      </c>
      <c r="P60" s="8" t="str">
        <f>IF(AND(NOT(Entry!$A82="ERROR"),ISNUMBER(Entry!$B82)),SUBSTITUTE(Entry!R82,".",":",1),"")</f>
        <v/>
      </c>
      <c r="Q60" s="8" t="str">
        <f>IF(AND(NOT(Entry!$A82="ERROR"),ISNUMBER(Entry!$B82)),SUBSTITUTE(Entry!S82,".",":",1),"")</f>
        <v/>
      </c>
      <c r="R60" s="8" t="str">
        <f>IF(AND(NOT(Entry!$A82="ERROR"),ISNUMBER(Entry!$B82)),SUBSTITUTE(Entry!T82,".",":",1),"")</f>
        <v/>
      </c>
      <c r="S60" s="8" t="str">
        <f>IF(AND(NOT(Entry!$A82="ERROR"),ISNUMBER(Entry!$B82)),SUBSTITUTE(Entry!U82,".",":",1),"")</f>
        <v/>
      </c>
      <c r="T60" s="8" t="str">
        <f>IF(AND(NOT(Entry!$A82="ERROR"),ISNUMBER(Entry!$B82)),SUBSTITUTE(Entry!V82,".",":",1),"")</f>
        <v/>
      </c>
      <c r="U60" s="8" t="str">
        <f>IF(AND(NOT(Entry!$A82="ERROR"),ISNUMBER(Entry!$B82)),SUBSTITUTE(Entry!W82,".",":",1),"")</f>
        <v/>
      </c>
    </row>
    <row r="61" spans="1:21" x14ac:dyDescent="0.55000000000000004">
      <c r="A61" s="8" t="str">
        <f>IF(AND(NOT(Entry!$A83="ERROR"),AND(NOT(Entry!$A83="ERROR"),ISNUMBER(Entry!$B83))),Entry!$B$1,"")</f>
        <v/>
      </c>
      <c r="B61" s="8" t="str">
        <f>IF(AND(NOT(Entry!B83="ERROR"),AND(NOT(Entry!$A83="ERROR"),ISNUMBER(Entry!$B83))),Entry!D83,"")</f>
        <v/>
      </c>
      <c r="C61" s="8" t="str">
        <f>IF(AND(NOT(Entry!C83="ERROR"),AND(NOT(Entry!$A83="ERROR"),ISNUMBER(Entry!$B83))),Entry!E83,"")</f>
        <v/>
      </c>
      <c r="D61" s="8" t="str">
        <f>IF(AND(NOT(Entry!$A83="ERROR"),ISNUMBER(Entry!$B83)),IF(Entry!F83=0,"",Entry!F83),"")</f>
        <v/>
      </c>
      <c r="E61" s="8" t="str">
        <f>IF(AND(NOT(Entry!$A83="ERROR"),ISNUMBER(Entry!$B83)),TEXT(Entry!G83,"dd/mm/yyyy"),"")</f>
        <v/>
      </c>
      <c r="F61" s="8" t="str">
        <f>IF(AND(NOT(Entry!$A83="ERROR"),ISNUMBER(Entry!$B83)),IF(Entry!H83="Boy","B",IF(Entry!H83="Girl","G","")),"")</f>
        <v/>
      </c>
      <c r="G61" s="8" t="str">
        <f>IF(AND(NOT(Entry!$A83="ERROR"),ISNUMBER(Entry!$B83)),SUBSTITUTE(Entry!I83,".",":",1),"")</f>
        <v/>
      </c>
      <c r="H61" s="8" t="str">
        <f>IF(AND(NOT(Entry!$A83="ERROR"),ISNUMBER(Entry!$B83)),SUBSTITUTE(Entry!J83,".",":",1),"")</f>
        <v/>
      </c>
      <c r="I61" s="8" t="str">
        <f>IF(AND(NOT(Entry!$A83="ERROR"),ISNUMBER(Entry!$B83)),SUBSTITUTE(Entry!K83,".",":",1),"")</f>
        <v/>
      </c>
      <c r="J61" s="8" t="str">
        <f>IF(AND(NOT(Entry!$A83="ERROR"),ISNUMBER(Entry!$B83)),SUBSTITUTE(Entry!L83,".",":",1),"")</f>
        <v/>
      </c>
      <c r="K61" s="8" t="str">
        <f>IF(AND(NOT(Entry!$A83="ERROR"),ISNUMBER(Entry!$B83)),SUBSTITUTE(Entry!M83,".",":",1),"")</f>
        <v/>
      </c>
      <c r="L61" s="8" t="str">
        <f>IF(AND(NOT(Entry!$A83="ERROR"),ISNUMBER(Entry!$B83)),SUBSTITUTE(Entry!N83,".",":",1),"")</f>
        <v/>
      </c>
      <c r="M61" s="8" t="str">
        <f>IF(AND(NOT(Entry!$A83="ERROR"),ISNUMBER(Entry!$B83)),SUBSTITUTE(Entry!O83,".",":",1),"")</f>
        <v/>
      </c>
      <c r="N61" s="8" t="str">
        <f>IF(AND(NOT(Entry!$A83="ERROR"),ISNUMBER(Entry!$B83)),SUBSTITUTE(Entry!P83,".",":",1),"")</f>
        <v/>
      </c>
      <c r="O61" s="8" t="str">
        <f>IF(AND(NOT(Entry!$A83="ERROR"),ISNUMBER(Entry!$B83)),SUBSTITUTE(Entry!Q83,".",":",1),"")</f>
        <v/>
      </c>
      <c r="P61" s="8" t="str">
        <f>IF(AND(NOT(Entry!$A83="ERROR"),ISNUMBER(Entry!$B83)),SUBSTITUTE(Entry!R83,".",":",1),"")</f>
        <v/>
      </c>
      <c r="Q61" s="8" t="str">
        <f>IF(AND(NOT(Entry!$A83="ERROR"),ISNUMBER(Entry!$B83)),SUBSTITUTE(Entry!S83,".",":",1),"")</f>
        <v/>
      </c>
      <c r="R61" s="8" t="str">
        <f>IF(AND(NOT(Entry!$A83="ERROR"),ISNUMBER(Entry!$B83)),SUBSTITUTE(Entry!T83,".",":",1),"")</f>
        <v/>
      </c>
      <c r="S61" s="8" t="str">
        <f>IF(AND(NOT(Entry!$A83="ERROR"),ISNUMBER(Entry!$B83)),SUBSTITUTE(Entry!U83,".",":",1),"")</f>
        <v/>
      </c>
      <c r="T61" s="8" t="str">
        <f>IF(AND(NOT(Entry!$A83="ERROR"),ISNUMBER(Entry!$B83)),SUBSTITUTE(Entry!V83,".",":",1),"")</f>
        <v/>
      </c>
      <c r="U61" s="8" t="str">
        <f>IF(AND(NOT(Entry!$A83="ERROR"),ISNUMBER(Entry!$B83)),SUBSTITUTE(Entry!W83,".",":",1),"")</f>
        <v/>
      </c>
    </row>
    <row r="62" spans="1:21" x14ac:dyDescent="0.55000000000000004">
      <c r="A62" s="8" t="str">
        <f>IF(AND(NOT(Entry!$A84="ERROR"),AND(NOT(Entry!$A84="ERROR"),ISNUMBER(Entry!$B84))),Entry!$B$1,"")</f>
        <v/>
      </c>
      <c r="B62" s="8" t="str">
        <f>IF(AND(NOT(Entry!B84="ERROR"),AND(NOT(Entry!$A84="ERROR"),ISNUMBER(Entry!$B84))),Entry!D84,"")</f>
        <v/>
      </c>
      <c r="C62" s="8" t="str">
        <f>IF(AND(NOT(Entry!C84="ERROR"),AND(NOT(Entry!$A84="ERROR"),ISNUMBER(Entry!$B84))),Entry!E84,"")</f>
        <v/>
      </c>
      <c r="D62" s="8" t="str">
        <f>IF(AND(NOT(Entry!$A84="ERROR"),ISNUMBER(Entry!$B84)),IF(Entry!F84=0,"",Entry!F84),"")</f>
        <v/>
      </c>
      <c r="E62" s="8" t="str">
        <f>IF(AND(NOT(Entry!$A84="ERROR"),ISNUMBER(Entry!$B84)),TEXT(Entry!G84,"dd/mm/yyyy"),"")</f>
        <v/>
      </c>
      <c r="F62" s="8" t="str">
        <f>IF(AND(NOT(Entry!$A84="ERROR"),ISNUMBER(Entry!$B84)),IF(Entry!H84="Boy","B",IF(Entry!H84="Girl","G","")),"")</f>
        <v/>
      </c>
      <c r="G62" s="8" t="str">
        <f>IF(AND(NOT(Entry!$A84="ERROR"),ISNUMBER(Entry!$B84)),SUBSTITUTE(Entry!I84,".",":",1),"")</f>
        <v/>
      </c>
      <c r="H62" s="8" t="str">
        <f>IF(AND(NOT(Entry!$A84="ERROR"),ISNUMBER(Entry!$B84)),SUBSTITUTE(Entry!J84,".",":",1),"")</f>
        <v/>
      </c>
      <c r="I62" s="8" t="str">
        <f>IF(AND(NOT(Entry!$A84="ERROR"),ISNUMBER(Entry!$B84)),SUBSTITUTE(Entry!K84,".",":",1),"")</f>
        <v/>
      </c>
      <c r="J62" s="8" t="str">
        <f>IF(AND(NOT(Entry!$A84="ERROR"),ISNUMBER(Entry!$B84)),SUBSTITUTE(Entry!L84,".",":",1),"")</f>
        <v/>
      </c>
      <c r="K62" s="8" t="str">
        <f>IF(AND(NOT(Entry!$A84="ERROR"),ISNUMBER(Entry!$B84)),SUBSTITUTE(Entry!M84,".",":",1),"")</f>
        <v/>
      </c>
      <c r="L62" s="8" t="str">
        <f>IF(AND(NOT(Entry!$A84="ERROR"),ISNUMBER(Entry!$B84)),SUBSTITUTE(Entry!N84,".",":",1),"")</f>
        <v/>
      </c>
      <c r="M62" s="8" t="str">
        <f>IF(AND(NOT(Entry!$A84="ERROR"),ISNUMBER(Entry!$B84)),SUBSTITUTE(Entry!O84,".",":",1),"")</f>
        <v/>
      </c>
      <c r="N62" s="8" t="str">
        <f>IF(AND(NOT(Entry!$A84="ERROR"),ISNUMBER(Entry!$B84)),SUBSTITUTE(Entry!P84,".",":",1),"")</f>
        <v/>
      </c>
      <c r="O62" s="8" t="str">
        <f>IF(AND(NOT(Entry!$A84="ERROR"),ISNUMBER(Entry!$B84)),SUBSTITUTE(Entry!Q84,".",":",1),"")</f>
        <v/>
      </c>
      <c r="P62" s="8" t="str">
        <f>IF(AND(NOT(Entry!$A84="ERROR"),ISNUMBER(Entry!$B84)),SUBSTITUTE(Entry!R84,".",":",1),"")</f>
        <v/>
      </c>
      <c r="Q62" s="8" t="str">
        <f>IF(AND(NOT(Entry!$A84="ERROR"),ISNUMBER(Entry!$B84)),SUBSTITUTE(Entry!S84,".",":",1),"")</f>
        <v/>
      </c>
      <c r="R62" s="8" t="str">
        <f>IF(AND(NOT(Entry!$A84="ERROR"),ISNUMBER(Entry!$B84)),SUBSTITUTE(Entry!T84,".",":",1),"")</f>
        <v/>
      </c>
      <c r="S62" s="8" t="str">
        <f>IF(AND(NOT(Entry!$A84="ERROR"),ISNUMBER(Entry!$B84)),SUBSTITUTE(Entry!U84,".",":",1),"")</f>
        <v/>
      </c>
      <c r="T62" s="8" t="str">
        <f>IF(AND(NOT(Entry!$A84="ERROR"),ISNUMBER(Entry!$B84)),SUBSTITUTE(Entry!V84,".",":",1),"")</f>
        <v/>
      </c>
      <c r="U62" s="8" t="str">
        <f>IF(AND(NOT(Entry!$A84="ERROR"),ISNUMBER(Entry!$B84)),SUBSTITUTE(Entry!W84,".",":",1),"")</f>
        <v/>
      </c>
    </row>
    <row r="63" spans="1:21" x14ac:dyDescent="0.55000000000000004">
      <c r="A63" s="8" t="str">
        <f>IF(AND(NOT(Entry!$A85="ERROR"),AND(NOT(Entry!$A85="ERROR"),ISNUMBER(Entry!$B85))),Entry!$B$1,"")</f>
        <v/>
      </c>
      <c r="B63" s="8" t="str">
        <f>IF(AND(NOT(Entry!B85="ERROR"),AND(NOT(Entry!$A85="ERROR"),ISNUMBER(Entry!$B85))),Entry!D85,"")</f>
        <v/>
      </c>
      <c r="C63" s="8" t="str">
        <f>IF(AND(NOT(Entry!C85="ERROR"),AND(NOT(Entry!$A85="ERROR"),ISNUMBER(Entry!$B85))),Entry!E85,"")</f>
        <v/>
      </c>
      <c r="D63" s="8" t="str">
        <f>IF(AND(NOT(Entry!$A85="ERROR"),ISNUMBER(Entry!$B85)),IF(Entry!F85=0,"",Entry!F85),"")</f>
        <v/>
      </c>
      <c r="E63" s="8" t="str">
        <f>IF(AND(NOT(Entry!$A85="ERROR"),ISNUMBER(Entry!$B85)),TEXT(Entry!G85,"dd/mm/yyyy"),"")</f>
        <v/>
      </c>
      <c r="F63" s="8" t="str">
        <f>IF(AND(NOT(Entry!$A85="ERROR"),ISNUMBER(Entry!$B85)),IF(Entry!H85="Boy","B",IF(Entry!H85="Girl","G","")),"")</f>
        <v/>
      </c>
      <c r="G63" s="8" t="str">
        <f>IF(AND(NOT(Entry!$A85="ERROR"),ISNUMBER(Entry!$B85)),SUBSTITUTE(Entry!I85,".",":",1),"")</f>
        <v/>
      </c>
      <c r="H63" s="8" t="str">
        <f>IF(AND(NOT(Entry!$A85="ERROR"),ISNUMBER(Entry!$B85)),SUBSTITUTE(Entry!J85,".",":",1),"")</f>
        <v/>
      </c>
      <c r="I63" s="8" t="str">
        <f>IF(AND(NOT(Entry!$A85="ERROR"),ISNUMBER(Entry!$B85)),SUBSTITUTE(Entry!K85,".",":",1),"")</f>
        <v/>
      </c>
      <c r="J63" s="8" t="str">
        <f>IF(AND(NOT(Entry!$A85="ERROR"),ISNUMBER(Entry!$B85)),SUBSTITUTE(Entry!L85,".",":",1),"")</f>
        <v/>
      </c>
      <c r="K63" s="8" t="str">
        <f>IF(AND(NOT(Entry!$A85="ERROR"),ISNUMBER(Entry!$B85)),SUBSTITUTE(Entry!M85,".",":",1),"")</f>
        <v/>
      </c>
      <c r="L63" s="8" t="str">
        <f>IF(AND(NOT(Entry!$A85="ERROR"),ISNUMBER(Entry!$B85)),SUBSTITUTE(Entry!N85,".",":",1),"")</f>
        <v/>
      </c>
      <c r="M63" s="8" t="str">
        <f>IF(AND(NOT(Entry!$A85="ERROR"),ISNUMBER(Entry!$B85)),SUBSTITUTE(Entry!O85,".",":",1),"")</f>
        <v/>
      </c>
      <c r="N63" s="8" t="str">
        <f>IF(AND(NOT(Entry!$A85="ERROR"),ISNUMBER(Entry!$B85)),SUBSTITUTE(Entry!P85,".",":",1),"")</f>
        <v/>
      </c>
      <c r="O63" s="8" t="str">
        <f>IF(AND(NOT(Entry!$A85="ERROR"),ISNUMBER(Entry!$B85)),SUBSTITUTE(Entry!Q85,".",":",1),"")</f>
        <v/>
      </c>
      <c r="P63" s="8" t="str">
        <f>IF(AND(NOT(Entry!$A85="ERROR"),ISNUMBER(Entry!$B85)),SUBSTITUTE(Entry!R85,".",":",1),"")</f>
        <v/>
      </c>
      <c r="Q63" s="8" t="str">
        <f>IF(AND(NOT(Entry!$A85="ERROR"),ISNUMBER(Entry!$B85)),SUBSTITUTE(Entry!S85,".",":",1),"")</f>
        <v/>
      </c>
      <c r="R63" s="8" t="str">
        <f>IF(AND(NOT(Entry!$A85="ERROR"),ISNUMBER(Entry!$B85)),SUBSTITUTE(Entry!T85,".",":",1),"")</f>
        <v/>
      </c>
      <c r="S63" s="8" t="str">
        <f>IF(AND(NOT(Entry!$A85="ERROR"),ISNUMBER(Entry!$B85)),SUBSTITUTE(Entry!U85,".",":",1),"")</f>
        <v/>
      </c>
      <c r="T63" s="8" t="str">
        <f>IF(AND(NOT(Entry!$A85="ERROR"),ISNUMBER(Entry!$B85)),SUBSTITUTE(Entry!V85,".",":",1),"")</f>
        <v/>
      </c>
      <c r="U63" s="8" t="str">
        <f>IF(AND(NOT(Entry!$A85="ERROR"),ISNUMBER(Entry!$B85)),SUBSTITUTE(Entry!W85,".",":",1),"")</f>
        <v/>
      </c>
    </row>
    <row r="64" spans="1:21" x14ac:dyDescent="0.55000000000000004">
      <c r="A64" s="8" t="str">
        <f>IF(AND(NOT(Entry!$A86="ERROR"),AND(NOT(Entry!$A86="ERROR"),ISNUMBER(Entry!$B86))),Entry!$B$1,"")</f>
        <v/>
      </c>
      <c r="B64" s="8" t="str">
        <f>IF(AND(NOT(Entry!B86="ERROR"),AND(NOT(Entry!$A86="ERROR"),ISNUMBER(Entry!$B86))),Entry!D86,"")</f>
        <v/>
      </c>
      <c r="C64" s="8" t="str">
        <f>IF(AND(NOT(Entry!C86="ERROR"),AND(NOT(Entry!$A86="ERROR"),ISNUMBER(Entry!$B86))),Entry!E86,"")</f>
        <v/>
      </c>
      <c r="D64" s="8" t="str">
        <f>IF(AND(NOT(Entry!$A86="ERROR"),ISNUMBER(Entry!$B86)),IF(Entry!F86=0,"",Entry!F86),"")</f>
        <v/>
      </c>
      <c r="E64" s="8" t="str">
        <f>IF(AND(NOT(Entry!$A86="ERROR"),ISNUMBER(Entry!$B86)),TEXT(Entry!G86,"dd/mm/yyyy"),"")</f>
        <v/>
      </c>
      <c r="F64" s="8" t="str">
        <f>IF(AND(NOT(Entry!$A86="ERROR"),ISNUMBER(Entry!$B86)),IF(Entry!H86="Boy","B",IF(Entry!H86="Girl","G","")),"")</f>
        <v/>
      </c>
      <c r="G64" s="8" t="str">
        <f>IF(AND(NOT(Entry!$A86="ERROR"),ISNUMBER(Entry!$B86)),SUBSTITUTE(Entry!I86,".",":",1),"")</f>
        <v/>
      </c>
      <c r="H64" s="8" t="str">
        <f>IF(AND(NOT(Entry!$A86="ERROR"),ISNUMBER(Entry!$B86)),SUBSTITUTE(Entry!J86,".",":",1),"")</f>
        <v/>
      </c>
      <c r="I64" s="8" t="str">
        <f>IF(AND(NOT(Entry!$A86="ERROR"),ISNUMBER(Entry!$B86)),SUBSTITUTE(Entry!K86,".",":",1),"")</f>
        <v/>
      </c>
      <c r="J64" s="8" t="str">
        <f>IF(AND(NOT(Entry!$A86="ERROR"),ISNUMBER(Entry!$B86)),SUBSTITUTE(Entry!L86,".",":",1),"")</f>
        <v/>
      </c>
      <c r="K64" s="8" t="str">
        <f>IF(AND(NOT(Entry!$A86="ERROR"),ISNUMBER(Entry!$B86)),SUBSTITUTE(Entry!M86,".",":",1),"")</f>
        <v/>
      </c>
      <c r="L64" s="8" t="str">
        <f>IF(AND(NOT(Entry!$A86="ERROR"),ISNUMBER(Entry!$B86)),SUBSTITUTE(Entry!N86,".",":",1),"")</f>
        <v/>
      </c>
      <c r="M64" s="8" t="str">
        <f>IF(AND(NOT(Entry!$A86="ERROR"),ISNUMBER(Entry!$B86)),SUBSTITUTE(Entry!O86,".",":",1),"")</f>
        <v/>
      </c>
      <c r="N64" s="8" t="str">
        <f>IF(AND(NOT(Entry!$A86="ERROR"),ISNUMBER(Entry!$B86)),SUBSTITUTE(Entry!P86,".",":",1),"")</f>
        <v/>
      </c>
      <c r="O64" s="8" t="str">
        <f>IF(AND(NOT(Entry!$A86="ERROR"),ISNUMBER(Entry!$B86)),SUBSTITUTE(Entry!Q86,".",":",1),"")</f>
        <v/>
      </c>
      <c r="P64" s="8" t="str">
        <f>IF(AND(NOT(Entry!$A86="ERROR"),ISNUMBER(Entry!$B86)),SUBSTITUTE(Entry!R86,".",":",1),"")</f>
        <v/>
      </c>
      <c r="Q64" s="8" t="str">
        <f>IF(AND(NOT(Entry!$A86="ERROR"),ISNUMBER(Entry!$B86)),SUBSTITUTE(Entry!S86,".",":",1),"")</f>
        <v/>
      </c>
      <c r="R64" s="8" t="str">
        <f>IF(AND(NOT(Entry!$A86="ERROR"),ISNUMBER(Entry!$B86)),SUBSTITUTE(Entry!T86,".",":",1),"")</f>
        <v/>
      </c>
      <c r="S64" s="8" t="str">
        <f>IF(AND(NOT(Entry!$A86="ERROR"),ISNUMBER(Entry!$B86)),SUBSTITUTE(Entry!U86,".",":",1),"")</f>
        <v/>
      </c>
      <c r="T64" s="8" t="str">
        <f>IF(AND(NOT(Entry!$A86="ERROR"),ISNUMBER(Entry!$B86)),SUBSTITUTE(Entry!V86,".",":",1),"")</f>
        <v/>
      </c>
      <c r="U64" s="8" t="str">
        <f>IF(AND(NOT(Entry!$A86="ERROR"),ISNUMBER(Entry!$B86)),SUBSTITUTE(Entry!W86,".",":",1),"")</f>
        <v/>
      </c>
    </row>
    <row r="65" spans="1:21" x14ac:dyDescent="0.55000000000000004">
      <c r="A65" s="8" t="str">
        <f>IF(AND(NOT(Entry!$A87="ERROR"),AND(NOT(Entry!$A87="ERROR"),ISNUMBER(Entry!$B87))),Entry!$B$1,"")</f>
        <v/>
      </c>
      <c r="B65" s="8" t="str">
        <f>IF(AND(NOT(Entry!B87="ERROR"),AND(NOT(Entry!$A87="ERROR"),ISNUMBER(Entry!$B87))),Entry!D87,"")</f>
        <v/>
      </c>
      <c r="C65" s="8" t="str">
        <f>IF(AND(NOT(Entry!C87="ERROR"),AND(NOT(Entry!$A87="ERROR"),ISNUMBER(Entry!$B87))),Entry!E87,"")</f>
        <v/>
      </c>
      <c r="D65" s="8" t="str">
        <f>IF(AND(NOT(Entry!$A87="ERROR"),ISNUMBER(Entry!$B87)),IF(Entry!F87=0,"",Entry!F87),"")</f>
        <v/>
      </c>
      <c r="E65" s="8" t="str">
        <f>IF(AND(NOT(Entry!$A87="ERROR"),ISNUMBER(Entry!$B87)),TEXT(Entry!G87,"dd/mm/yyyy"),"")</f>
        <v/>
      </c>
      <c r="F65" s="8" t="str">
        <f>IF(AND(NOT(Entry!$A87="ERROR"),ISNUMBER(Entry!$B87)),IF(Entry!H87="Boy","B",IF(Entry!H87="Girl","G","")),"")</f>
        <v/>
      </c>
      <c r="G65" s="8" t="str">
        <f>IF(AND(NOT(Entry!$A87="ERROR"),ISNUMBER(Entry!$B87)),SUBSTITUTE(Entry!I87,".",":",1),"")</f>
        <v/>
      </c>
      <c r="H65" s="8" t="str">
        <f>IF(AND(NOT(Entry!$A87="ERROR"),ISNUMBER(Entry!$B87)),SUBSTITUTE(Entry!J87,".",":",1),"")</f>
        <v/>
      </c>
      <c r="I65" s="8" t="str">
        <f>IF(AND(NOT(Entry!$A87="ERROR"),ISNUMBER(Entry!$B87)),SUBSTITUTE(Entry!K87,".",":",1),"")</f>
        <v/>
      </c>
      <c r="J65" s="8" t="str">
        <f>IF(AND(NOT(Entry!$A87="ERROR"),ISNUMBER(Entry!$B87)),SUBSTITUTE(Entry!L87,".",":",1),"")</f>
        <v/>
      </c>
      <c r="K65" s="8" t="str">
        <f>IF(AND(NOT(Entry!$A87="ERROR"),ISNUMBER(Entry!$B87)),SUBSTITUTE(Entry!M87,".",":",1),"")</f>
        <v/>
      </c>
      <c r="L65" s="8" t="str">
        <f>IF(AND(NOT(Entry!$A87="ERROR"),ISNUMBER(Entry!$B87)),SUBSTITUTE(Entry!N87,".",":",1),"")</f>
        <v/>
      </c>
      <c r="M65" s="8" t="str">
        <f>IF(AND(NOT(Entry!$A87="ERROR"),ISNUMBER(Entry!$B87)),SUBSTITUTE(Entry!O87,".",":",1),"")</f>
        <v/>
      </c>
      <c r="N65" s="8" t="str">
        <f>IF(AND(NOT(Entry!$A87="ERROR"),ISNUMBER(Entry!$B87)),SUBSTITUTE(Entry!P87,".",":",1),"")</f>
        <v/>
      </c>
      <c r="O65" s="8" t="str">
        <f>IF(AND(NOT(Entry!$A87="ERROR"),ISNUMBER(Entry!$B87)),SUBSTITUTE(Entry!Q87,".",":",1),"")</f>
        <v/>
      </c>
      <c r="P65" s="8" t="str">
        <f>IF(AND(NOT(Entry!$A87="ERROR"),ISNUMBER(Entry!$B87)),SUBSTITUTE(Entry!R87,".",":",1),"")</f>
        <v/>
      </c>
      <c r="Q65" s="8" t="str">
        <f>IF(AND(NOT(Entry!$A87="ERROR"),ISNUMBER(Entry!$B87)),SUBSTITUTE(Entry!S87,".",":",1),"")</f>
        <v/>
      </c>
      <c r="R65" s="8" t="str">
        <f>IF(AND(NOT(Entry!$A87="ERROR"),ISNUMBER(Entry!$B87)),SUBSTITUTE(Entry!T87,".",":",1),"")</f>
        <v/>
      </c>
      <c r="S65" s="8" t="str">
        <f>IF(AND(NOT(Entry!$A87="ERROR"),ISNUMBER(Entry!$B87)),SUBSTITUTE(Entry!U87,".",":",1),"")</f>
        <v/>
      </c>
      <c r="T65" s="8" t="str">
        <f>IF(AND(NOT(Entry!$A87="ERROR"),ISNUMBER(Entry!$B87)),SUBSTITUTE(Entry!V87,".",":",1),"")</f>
        <v/>
      </c>
      <c r="U65" s="8" t="str">
        <f>IF(AND(NOT(Entry!$A87="ERROR"),ISNUMBER(Entry!$B87)),SUBSTITUTE(Entry!W87,".",":",1),"")</f>
        <v/>
      </c>
    </row>
    <row r="66" spans="1:21" x14ac:dyDescent="0.55000000000000004">
      <c r="A66" s="8" t="str">
        <f>IF(AND(NOT(Entry!$A88="ERROR"),AND(NOT(Entry!$A88="ERROR"),ISNUMBER(Entry!$B88))),Entry!$B$1,"")</f>
        <v/>
      </c>
      <c r="B66" s="8" t="str">
        <f>IF(AND(NOT(Entry!B88="ERROR"),AND(NOT(Entry!$A88="ERROR"),ISNUMBER(Entry!$B88))),Entry!D88,"")</f>
        <v/>
      </c>
      <c r="C66" s="8" t="str">
        <f>IF(AND(NOT(Entry!C88="ERROR"),AND(NOT(Entry!$A88="ERROR"),ISNUMBER(Entry!$B88))),Entry!E88,"")</f>
        <v/>
      </c>
      <c r="D66" s="8" t="str">
        <f>IF(AND(NOT(Entry!$A88="ERROR"),ISNUMBER(Entry!$B88)),IF(Entry!F88=0,"",Entry!F88),"")</f>
        <v/>
      </c>
      <c r="E66" s="8" t="str">
        <f>IF(AND(NOT(Entry!$A88="ERROR"),ISNUMBER(Entry!$B88)),TEXT(Entry!G88,"dd/mm/yyyy"),"")</f>
        <v/>
      </c>
      <c r="F66" s="8" t="str">
        <f>IF(AND(NOT(Entry!$A88="ERROR"),ISNUMBER(Entry!$B88)),IF(Entry!H88="Boy","B",IF(Entry!H88="Girl","G","")),"")</f>
        <v/>
      </c>
      <c r="G66" s="8" t="str">
        <f>IF(AND(NOT(Entry!$A88="ERROR"),ISNUMBER(Entry!$B88)),SUBSTITUTE(Entry!I88,".",":",1),"")</f>
        <v/>
      </c>
      <c r="H66" s="8" t="str">
        <f>IF(AND(NOT(Entry!$A88="ERROR"),ISNUMBER(Entry!$B88)),SUBSTITUTE(Entry!J88,".",":",1),"")</f>
        <v/>
      </c>
      <c r="I66" s="8" t="str">
        <f>IF(AND(NOT(Entry!$A88="ERROR"),ISNUMBER(Entry!$B88)),SUBSTITUTE(Entry!K88,".",":",1),"")</f>
        <v/>
      </c>
      <c r="J66" s="8" t="str">
        <f>IF(AND(NOT(Entry!$A88="ERROR"),ISNUMBER(Entry!$B88)),SUBSTITUTE(Entry!L88,".",":",1),"")</f>
        <v/>
      </c>
      <c r="K66" s="8" t="str">
        <f>IF(AND(NOT(Entry!$A88="ERROR"),ISNUMBER(Entry!$B88)),SUBSTITUTE(Entry!M88,".",":",1),"")</f>
        <v/>
      </c>
      <c r="L66" s="8" t="str">
        <f>IF(AND(NOT(Entry!$A88="ERROR"),ISNUMBER(Entry!$B88)),SUBSTITUTE(Entry!N88,".",":",1),"")</f>
        <v/>
      </c>
      <c r="M66" s="8" t="str">
        <f>IF(AND(NOT(Entry!$A88="ERROR"),ISNUMBER(Entry!$B88)),SUBSTITUTE(Entry!O88,".",":",1),"")</f>
        <v/>
      </c>
      <c r="N66" s="8" t="str">
        <f>IF(AND(NOT(Entry!$A88="ERROR"),ISNUMBER(Entry!$B88)),SUBSTITUTE(Entry!P88,".",":",1),"")</f>
        <v/>
      </c>
      <c r="O66" s="8" t="str">
        <f>IF(AND(NOT(Entry!$A88="ERROR"),ISNUMBER(Entry!$B88)),SUBSTITUTE(Entry!Q88,".",":",1),"")</f>
        <v/>
      </c>
      <c r="P66" s="8" t="str">
        <f>IF(AND(NOT(Entry!$A88="ERROR"),ISNUMBER(Entry!$B88)),SUBSTITUTE(Entry!R88,".",":",1),"")</f>
        <v/>
      </c>
      <c r="Q66" s="8" t="str">
        <f>IF(AND(NOT(Entry!$A88="ERROR"),ISNUMBER(Entry!$B88)),SUBSTITUTE(Entry!S88,".",":",1),"")</f>
        <v/>
      </c>
      <c r="R66" s="8" t="str">
        <f>IF(AND(NOT(Entry!$A88="ERROR"),ISNUMBER(Entry!$B88)),SUBSTITUTE(Entry!T88,".",":",1),"")</f>
        <v/>
      </c>
      <c r="S66" s="8" t="str">
        <f>IF(AND(NOT(Entry!$A88="ERROR"),ISNUMBER(Entry!$B88)),SUBSTITUTE(Entry!U88,".",":",1),"")</f>
        <v/>
      </c>
      <c r="T66" s="8" t="str">
        <f>IF(AND(NOT(Entry!$A88="ERROR"),ISNUMBER(Entry!$B88)),SUBSTITUTE(Entry!V88,".",":",1),"")</f>
        <v/>
      </c>
      <c r="U66" s="8" t="str">
        <f>IF(AND(NOT(Entry!$A88="ERROR"),ISNUMBER(Entry!$B88)),SUBSTITUTE(Entry!W88,".",":",1),"")</f>
        <v/>
      </c>
    </row>
    <row r="67" spans="1:21" x14ac:dyDescent="0.55000000000000004">
      <c r="A67" s="8" t="str">
        <f>IF(AND(NOT(Entry!$A89="ERROR"),AND(NOT(Entry!$A89="ERROR"),ISNUMBER(Entry!$B89))),Entry!$B$1,"")</f>
        <v/>
      </c>
      <c r="B67" s="8" t="str">
        <f>IF(AND(NOT(Entry!B89="ERROR"),AND(NOT(Entry!$A89="ERROR"),ISNUMBER(Entry!$B89))),Entry!D89,"")</f>
        <v/>
      </c>
      <c r="C67" s="8" t="str">
        <f>IF(AND(NOT(Entry!C89="ERROR"),AND(NOT(Entry!$A89="ERROR"),ISNUMBER(Entry!$B89))),Entry!E89,"")</f>
        <v/>
      </c>
      <c r="D67" s="8" t="str">
        <f>IF(AND(NOT(Entry!$A89="ERROR"),ISNUMBER(Entry!$B89)),IF(Entry!F89=0,"",Entry!F89),"")</f>
        <v/>
      </c>
      <c r="E67" s="8" t="str">
        <f>IF(AND(NOT(Entry!$A89="ERROR"),ISNUMBER(Entry!$B89)),TEXT(Entry!G89,"dd/mm/yyyy"),"")</f>
        <v/>
      </c>
      <c r="F67" s="8" t="str">
        <f>IF(AND(NOT(Entry!$A89="ERROR"),ISNUMBER(Entry!$B89)),IF(Entry!H89="Boy","B",IF(Entry!H89="Girl","G","")),"")</f>
        <v/>
      </c>
      <c r="G67" s="8" t="str">
        <f>IF(AND(NOT(Entry!$A89="ERROR"),ISNUMBER(Entry!$B89)),SUBSTITUTE(Entry!I89,".",":",1),"")</f>
        <v/>
      </c>
      <c r="H67" s="8" t="str">
        <f>IF(AND(NOT(Entry!$A89="ERROR"),ISNUMBER(Entry!$B89)),SUBSTITUTE(Entry!J89,".",":",1),"")</f>
        <v/>
      </c>
      <c r="I67" s="8" t="str">
        <f>IF(AND(NOT(Entry!$A89="ERROR"),ISNUMBER(Entry!$B89)),SUBSTITUTE(Entry!K89,".",":",1),"")</f>
        <v/>
      </c>
      <c r="J67" s="8" t="str">
        <f>IF(AND(NOT(Entry!$A89="ERROR"),ISNUMBER(Entry!$B89)),SUBSTITUTE(Entry!L89,".",":",1),"")</f>
        <v/>
      </c>
      <c r="K67" s="8" t="str">
        <f>IF(AND(NOT(Entry!$A89="ERROR"),ISNUMBER(Entry!$B89)),SUBSTITUTE(Entry!M89,".",":",1),"")</f>
        <v/>
      </c>
      <c r="L67" s="8" t="str">
        <f>IF(AND(NOT(Entry!$A89="ERROR"),ISNUMBER(Entry!$B89)),SUBSTITUTE(Entry!N89,".",":",1),"")</f>
        <v/>
      </c>
      <c r="M67" s="8" t="str">
        <f>IF(AND(NOT(Entry!$A89="ERROR"),ISNUMBER(Entry!$B89)),SUBSTITUTE(Entry!O89,".",":",1),"")</f>
        <v/>
      </c>
      <c r="N67" s="8" t="str">
        <f>IF(AND(NOT(Entry!$A89="ERROR"),ISNUMBER(Entry!$B89)),SUBSTITUTE(Entry!P89,".",":",1),"")</f>
        <v/>
      </c>
      <c r="O67" s="8" t="str">
        <f>IF(AND(NOT(Entry!$A89="ERROR"),ISNUMBER(Entry!$B89)),SUBSTITUTE(Entry!Q89,".",":",1),"")</f>
        <v/>
      </c>
      <c r="P67" s="8" t="str">
        <f>IF(AND(NOT(Entry!$A89="ERROR"),ISNUMBER(Entry!$B89)),SUBSTITUTE(Entry!R89,".",":",1),"")</f>
        <v/>
      </c>
      <c r="Q67" s="8" t="str">
        <f>IF(AND(NOT(Entry!$A89="ERROR"),ISNUMBER(Entry!$B89)),SUBSTITUTE(Entry!S89,".",":",1),"")</f>
        <v/>
      </c>
      <c r="R67" s="8" t="str">
        <f>IF(AND(NOT(Entry!$A89="ERROR"),ISNUMBER(Entry!$B89)),SUBSTITUTE(Entry!T89,".",":",1),"")</f>
        <v/>
      </c>
      <c r="S67" s="8" t="str">
        <f>IF(AND(NOT(Entry!$A89="ERROR"),ISNUMBER(Entry!$B89)),SUBSTITUTE(Entry!U89,".",":",1),"")</f>
        <v/>
      </c>
      <c r="T67" s="8" t="str">
        <f>IF(AND(NOT(Entry!$A89="ERROR"),ISNUMBER(Entry!$B89)),SUBSTITUTE(Entry!V89,".",":",1),"")</f>
        <v/>
      </c>
      <c r="U67" s="8" t="str">
        <f>IF(AND(NOT(Entry!$A89="ERROR"),ISNUMBER(Entry!$B89)),SUBSTITUTE(Entry!W89,".",":",1),"")</f>
        <v/>
      </c>
    </row>
    <row r="68" spans="1:21" x14ac:dyDescent="0.55000000000000004">
      <c r="A68" s="8" t="str">
        <f>IF(AND(NOT(Entry!$A90="ERROR"),AND(NOT(Entry!$A90="ERROR"),ISNUMBER(Entry!$B90))),Entry!$B$1,"")</f>
        <v/>
      </c>
      <c r="B68" s="8" t="str">
        <f>IF(AND(NOT(Entry!B90="ERROR"),AND(NOT(Entry!$A90="ERROR"),ISNUMBER(Entry!$B90))),Entry!D90,"")</f>
        <v/>
      </c>
      <c r="C68" s="8" t="str">
        <f>IF(AND(NOT(Entry!C90="ERROR"),AND(NOT(Entry!$A90="ERROR"),ISNUMBER(Entry!$B90))),Entry!E90,"")</f>
        <v/>
      </c>
      <c r="D68" s="8" t="str">
        <f>IF(AND(NOT(Entry!$A90="ERROR"),ISNUMBER(Entry!$B90)),IF(Entry!F90=0,"",Entry!F90),"")</f>
        <v/>
      </c>
      <c r="E68" s="8" t="str">
        <f>IF(AND(NOT(Entry!$A90="ERROR"),ISNUMBER(Entry!$B90)),TEXT(Entry!G90,"dd/mm/yyyy"),"")</f>
        <v/>
      </c>
      <c r="F68" s="8" t="str">
        <f>IF(AND(NOT(Entry!$A90="ERROR"),ISNUMBER(Entry!$B90)),IF(Entry!H90="Boy","B",IF(Entry!H90="Girl","G","")),"")</f>
        <v/>
      </c>
      <c r="G68" s="8" t="str">
        <f>IF(AND(NOT(Entry!$A90="ERROR"),ISNUMBER(Entry!$B90)),SUBSTITUTE(Entry!I90,".",":",1),"")</f>
        <v/>
      </c>
      <c r="H68" s="8" t="str">
        <f>IF(AND(NOT(Entry!$A90="ERROR"),ISNUMBER(Entry!$B90)),SUBSTITUTE(Entry!J90,".",":",1),"")</f>
        <v/>
      </c>
      <c r="I68" s="8" t="str">
        <f>IF(AND(NOT(Entry!$A90="ERROR"),ISNUMBER(Entry!$B90)),SUBSTITUTE(Entry!K90,".",":",1),"")</f>
        <v/>
      </c>
      <c r="J68" s="8" t="str">
        <f>IF(AND(NOT(Entry!$A90="ERROR"),ISNUMBER(Entry!$B90)),SUBSTITUTE(Entry!L90,".",":",1),"")</f>
        <v/>
      </c>
      <c r="K68" s="8" t="str">
        <f>IF(AND(NOT(Entry!$A90="ERROR"),ISNUMBER(Entry!$B90)),SUBSTITUTE(Entry!M90,".",":",1),"")</f>
        <v/>
      </c>
      <c r="L68" s="8" t="str">
        <f>IF(AND(NOT(Entry!$A90="ERROR"),ISNUMBER(Entry!$B90)),SUBSTITUTE(Entry!N90,".",":",1),"")</f>
        <v/>
      </c>
      <c r="M68" s="8" t="str">
        <f>IF(AND(NOT(Entry!$A90="ERROR"),ISNUMBER(Entry!$B90)),SUBSTITUTE(Entry!O90,".",":",1),"")</f>
        <v/>
      </c>
      <c r="N68" s="8" t="str">
        <f>IF(AND(NOT(Entry!$A90="ERROR"),ISNUMBER(Entry!$B90)),SUBSTITUTE(Entry!P90,".",":",1),"")</f>
        <v/>
      </c>
      <c r="O68" s="8" t="str">
        <f>IF(AND(NOT(Entry!$A90="ERROR"),ISNUMBER(Entry!$B90)),SUBSTITUTE(Entry!Q90,".",":",1),"")</f>
        <v/>
      </c>
      <c r="P68" s="8" t="str">
        <f>IF(AND(NOT(Entry!$A90="ERROR"),ISNUMBER(Entry!$B90)),SUBSTITUTE(Entry!R90,".",":",1),"")</f>
        <v/>
      </c>
      <c r="Q68" s="8" t="str">
        <f>IF(AND(NOT(Entry!$A90="ERROR"),ISNUMBER(Entry!$B90)),SUBSTITUTE(Entry!S90,".",":",1),"")</f>
        <v/>
      </c>
      <c r="R68" s="8" t="str">
        <f>IF(AND(NOT(Entry!$A90="ERROR"),ISNUMBER(Entry!$B90)),SUBSTITUTE(Entry!T90,".",":",1),"")</f>
        <v/>
      </c>
      <c r="S68" s="8" t="str">
        <f>IF(AND(NOT(Entry!$A90="ERROR"),ISNUMBER(Entry!$B90)),SUBSTITUTE(Entry!U90,".",":",1),"")</f>
        <v/>
      </c>
      <c r="T68" s="8" t="str">
        <f>IF(AND(NOT(Entry!$A90="ERROR"),ISNUMBER(Entry!$B90)),SUBSTITUTE(Entry!V90,".",":",1),"")</f>
        <v/>
      </c>
      <c r="U68" s="8" t="str">
        <f>IF(AND(NOT(Entry!$A90="ERROR"),ISNUMBER(Entry!$B90)),SUBSTITUTE(Entry!W90,".",":",1),"")</f>
        <v/>
      </c>
    </row>
    <row r="69" spans="1:21" x14ac:dyDescent="0.55000000000000004">
      <c r="A69" s="8" t="str">
        <f>IF(AND(NOT(Entry!$A91="ERROR"),AND(NOT(Entry!$A91="ERROR"),ISNUMBER(Entry!$B91))),Entry!$B$1,"")</f>
        <v/>
      </c>
      <c r="B69" s="8" t="str">
        <f>IF(AND(NOT(Entry!B91="ERROR"),AND(NOT(Entry!$A91="ERROR"),ISNUMBER(Entry!$B91))),Entry!D91,"")</f>
        <v/>
      </c>
      <c r="C69" s="8" t="str">
        <f>IF(AND(NOT(Entry!C91="ERROR"),AND(NOT(Entry!$A91="ERROR"),ISNUMBER(Entry!$B91))),Entry!E91,"")</f>
        <v/>
      </c>
      <c r="D69" s="8" t="str">
        <f>IF(AND(NOT(Entry!$A91="ERROR"),ISNUMBER(Entry!$B91)),IF(Entry!F91=0,"",Entry!F91),"")</f>
        <v/>
      </c>
      <c r="E69" s="8" t="str">
        <f>IF(AND(NOT(Entry!$A91="ERROR"),ISNUMBER(Entry!$B91)),TEXT(Entry!G91,"dd/mm/yyyy"),"")</f>
        <v/>
      </c>
      <c r="F69" s="8" t="str">
        <f>IF(AND(NOT(Entry!$A91="ERROR"),ISNUMBER(Entry!$B91)),IF(Entry!H91="Boy","B",IF(Entry!H91="Girl","G","")),"")</f>
        <v/>
      </c>
      <c r="G69" s="8" t="str">
        <f>IF(AND(NOT(Entry!$A91="ERROR"),ISNUMBER(Entry!$B91)),SUBSTITUTE(Entry!I91,".",":",1),"")</f>
        <v/>
      </c>
      <c r="H69" s="8" t="str">
        <f>IF(AND(NOT(Entry!$A91="ERROR"),ISNUMBER(Entry!$B91)),SUBSTITUTE(Entry!J91,".",":",1),"")</f>
        <v/>
      </c>
      <c r="I69" s="8" t="str">
        <f>IF(AND(NOT(Entry!$A91="ERROR"),ISNUMBER(Entry!$B91)),SUBSTITUTE(Entry!K91,".",":",1),"")</f>
        <v/>
      </c>
      <c r="J69" s="8" t="str">
        <f>IF(AND(NOT(Entry!$A91="ERROR"),ISNUMBER(Entry!$B91)),SUBSTITUTE(Entry!L91,".",":",1),"")</f>
        <v/>
      </c>
      <c r="K69" s="8" t="str">
        <f>IF(AND(NOT(Entry!$A91="ERROR"),ISNUMBER(Entry!$B91)),SUBSTITUTE(Entry!M91,".",":",1),"")</f>
        <v/>
      </c>
      <c r="L69" s="8" t="str">
        <f>IF(AND(NOT(Entry!$A91="ERROR"),ISNUMBER(Entry!$B91)),SUBSTITUTE(Entry!N91,".",":",1),"")</f>
        <v/>
      </c>
      <c r="M69" s="8" t="str">
        <f>IF(AND(NOT(Entry!$A91="ERROR"),ISNUMBER(Entry!$B91)),SUBSTITUTE(Entry!O91,".",":",1),"")</f>
        <v/>
      </c>
      <c r="N69" s="8" t="str">
        <f>IF(AND(NOT(Entry!$A91="ERROR"),ISNUMBER(Entry!$B91)),SUBSTITUTE(Entry!P91,".",":",1),"")</f>
        <v/>
      </c>
      <c r="O69" s="8" t="str">
        <f>IF(AND(NOT(Entry!$A91="ERROR"),ISNUMBER(Entry!$B91)),SUBSTITUTE(Entry!Q91,".",":",1),"")</f>
        <v/>
      </c>
      <c r="P69" s="8" t="str">
        <f>IF(AND(NOT(Entry!$A91="ERROR"),ISNUMBER(Entry!$B91)),SUBSTITUTE(Entry!R91,".",":",1),"")</f>
        <v/>
      </c>
      <c r="Q69" s="8" t="str">
        <f>IF(AND(NOT(Entry!$A91="ERROR"),ISNUMBER(Entry!$B91)),SUBSTITUTE(Entry!S91,".",":",1),"")</f>
        <v/>
      </c>
      <c r="R69" s="8" t="str">
        <f>IF(AND(NOT(Entry!$A91="ERROR"),ISNUMBER(Entry!$B91)),SUBSTITUTE(Entry!T91,".",":",1),"")</f>
        <v/>
      </c>
      <c r="S69" s="8" t="str">
        <f>IF(AND(NOT(Entry!$A91="ERROR"),ISNUMBER(Entry!$B91)),SUBSTITUTE(Entry!U91,".",":",1),"")</f>
        <v/>
      </c>
      <c r="T69" s="8" t="str">
        <f>IF(AND(NOT(Entry!$A91="ERROR"),ISNUMBER(Entry!$B91)),SUBSTITUTE(Entry!V91,".",":",1),"")</f>
        <v/>
      </c>
      <c r="U69" s="8" t="str">
        <f>IF(AND(NOT(Entry!$A91="ERROR"),ISNUMBER(Entry!$B91)),SUBSTITUTE(Entry!W91,".",":",1),"")</f>
        <v/>
      </c>
    </row>
    <row r="70" spans="1:21" x14ac:dyDescent="0.55000000000000004">
      <c r="A70" s="8" t="str">
        <f>IF(AND(NOT(Entry!$A92="ERROR"),AND(NOT(Entry!$A92="ERROR"),ISNUMBER(Entry!$B92))),Entry!$B$1,"")</f>
        <v/>
      </c>
      <c r="B70" s="8" t="str">
        <f>IF(AND(NOT(Entry!B92="ERROR"),AND(NOT(Entry!$A92="ERROR"),ISNUMBER(Entry!$B92))),Entry!D92,"")</f>
        <v/>
      </c>
      <c r="C70" s="8" t="str">
        <f>IF(AND(NOT(Entry!C92="ERROR"),AND(NOT(Entry!$A92="ERROR"),ISNUMBER(Entry!$B92))),Entry!E92,"")</f>
        <v/>
      </c>
      <c r="D70" s="8" t="str">
        <f>IF(AND(NOT(Entry!$A92="ERROR"),ISNUMBER(Entry!$B92)),IF(Entry!F92=0,"",Entry!F92),"")</f>
        <v/>
      </c>
      <c r="E70" s="8" t="str">
        <f>IF(AND(NOT(Entry!$A92="ERROR"),ISNUMBER(Entry!$B92)),TEXT(Entry!G92,"dd/mm/yyyy"),"")</f>
        <v/>
      </c>
      <c r="F70" s="8" t="str">
        <f>IF(AND(NOT(Entry!$A92="ERROR"),ISNUMBER(Entry!$B92)),IF(Entry!H92="Boy","B",IF(Entry!H92="Girl","G","")),"")</f>
        <v/>
      </c>
      <c r="G70" s="8" t="str">
        <f>IF(AND(NOT(Entry!$A92="ERROR"),ISNUMBER(Entry!$B92)),SUBSTITUTE(Entry!I92,".",":",1),"")</f>
        <v/>
      </c>
      <c r="H70" s="8" t="str">
        <f>IF(AND(NOT(Entry!$A92="ERROR"),ISNUMBER(Entry!$B92)),SUBSTITUTE(Entry!J92,".",":",1),"")</f>
        <v/>
      </c>
      <c r="I70" s="8" t="str">
        <f>IF(AND(NOT(Entry!$A92="ERROR"),ISNUMBER(Entry!$B92)),SUBSTITUTE(Entry!K92,".",":",1),"")</f>
        <v/>
      </c>
      <c r="J70" s="8" t="str">
        <f>IF(AND(NOT(Entry!$A92="ERROR"),ISNUMBER(Entry!$B92)),SUBSTITUTE(Entry!L92,".",":",1),"")</f>
        <v/>
      </c>
      <c r="K70" s="8" t="str">
        <f>IF(AND(NOT(Entry!$A92="ERROR"),ISNUMBER(Entry!$B92)),SUBSTITUTE(Entry!M92,".",":",1),"")</f>
        <v/>
      </c>
      <c r="L70" s="8" t="str">
        <f>IF(AND(NOT(Entry!$A92="ERROR"),ISNUMBER(Entry!$B92)),SUBSTITUTE(Entry!N92,".",":",1),"")</f>
        <v/>
      </c>
      <c r="M70" s="8" t="str">
        <f>IF(AND(NOT(Entry!$A92="ERROR"),ISNUMBER(Entry!$B92)),SUBSTITUTE(Entry!O92,".",":",1),"")</f>
        <v/>
      </c>
      <c r="N70" s="8" t="str">
        <f>IF(AND(NOT(Entry!$A92="ERROR"),ISNUMBER(Entry!$B92)),SUBSTITUTE(Entry!P92,".",":",1),"")</f>
        <v/>
      </c>
      <c r="O70" s="8" t="str">
        <f>IF(AND(NOT(Entry!$A92="ERROR"),ISNUMBER(Entry!$B92)),SUBSTITUTE(Entry!Q92,".",":",1),"")</f>
        <v/>
      </c>
      <c r="P70" s="8" t="str">
        <f>IF(AND(NOT(Entry!$A92="ERROR"),ISNUMBER(Entry!$B92)),SUBSTITUTE(Entry!R92,".",":",1),"")</f>
        <v/>
      </c>
      <c r="Q70" s="8" t="str">
        <f>IF(AND(NOT(Entry!$A92="ERROR"),ISNUMBER(Entry!$B92)),SUBSTITUTE(Entry!S92,".",":",1),"")</f>
        <v/>
      </c>
      <c r="R70" s="8" t="str">
        <f>IF(AND(NOT(Entry!$A92="ERROR"),ISNUMBER(Entry!$B92)),SUBSTITUTE(Entry!T92,".",":",1),"")</f>
        <v/>
      </c>
      <c r="S70" s="8" t="str">
        <f>IF(AND(NOT(Entry!$A92="ERROR"),ISNUMBER(Entry!$B92)),SUBSTITUTE(Entry!U92,".",":",1),"")</f>
        <v/>
      </c>
      <c r="T70" s="8" t="str">
        <f>IF(AND(NOT(Entry!$A92="ERROR"),ISNUMBER(Entry!$B92)),SUBSTITUTE(Entry!V92,".",":",1),"")</f>
        <v/>
      </c>
      <c r="U70" s="8" t="str">
        <f>IF(AND(NOT(Entry!$A92="ERROR"),ISNUMBER(Entry!$B92)),SUBSTITUTE(Entry!W92,".",":",1),"")</f>
        <v/>
      </c>
    </row>
    <row r="71" spans="1:21" x14ac:dyDescent="0.55000000000000004">
      <c r="A71" s="8" t="str">
        <f>IF(AND(NOT(Entry!$A93="ERROR"),AND(NOT(Entry!$A93="ERROR"),ISNUMBER(Entry!$B93))),Entry!$B$1,"")</f>
        <v/>
      </c>
      <c r="B71" s="8" t="str">
        <f>IF(AND(NOT(Entry!B93="ERROR"),AND(NOT(Entry!$A93="ERROR"),ISNUMBER(Entry!$B93))),Entry!D93,"")</f>
        <v/>
      </c>
      <c r="C71" s="8" t="str">
        <f>IF(AND(NOT(Entry!C93="ERROR"),AND(NOT(Entry!$A93="ERROR"),ISNUMBER(Entry!$B93))),Entry!E93,"")</f>
        <v/>
      </c>
      <c r="D71" s="8" t="str">
        <f>IF(AND(NOT(Entry!$A93="ERROR"),ISNUMBER(Entry!$B93)),IF(Entry!F93=0,"",Entry!F93),"")</f>
        <v/>
      </c>
      <c r="E71" s="8" t="str">
        <f>IF(AND(NOT(Entry!$A93="ERROR"),ISNUMBER(Entry!$B93)),TEXT(Entry!G93,"dd/mm/yyyy"),"")</f>
        <v/>
      </c>
      <c r="F71" s="8" t="str">
        <f>IF(AND(NOT(Entry!$A93="ERROR"),ISNUMBER(Entry!$B93)),IF(Entry!H93="Boy","B",IF(Entry!H93="Girl","G","")),"")</f>
        <v/>
      </c>
      <c r="G71" s="8" t="str">
        <f>IF(AND(NOT(Entry!$A93="ERROR"),ISNUMBER(Entry!$B93)),SUBSTITUTE(Entry!I93,".",":",1),"")</f>
        <v/>
      </c>
      <c r="H71" s="8" t="str">
        <f>IF(AND(NOT(Entry!$A93="ERROR"),ISNUMBER(Entry!$B93)),SUBSTITUTE(Entry!J93,".",":",1),"")</f>
        <v/>
      </c>
      <c r="I71" s="8" t="str">
        <f>IF(AND(NOT(Entry!$A93="ERROR"),ISNUMBER(Entry!$B93)),SUBSTITUTE(Entry!K93,".",":",1),"")</f>
        <v/>
      </c>
      <c r="J71" s="8" t="str">
        <f>IF(AND(NOT(Entry!$A93="ERROR"),ISNUMBER(Entry!$B93)),SUBSTITUTE(Entry!L93,".",":",1),"")</f>
        <v/>
      </c>
      <c r="K71" s="8" t="str">
        <f>IF(AND(NOT(Entry!$A93="ERROR"),ISNUMBER(Entry!$B93)),SUBSTITUTE(Entry!M93,".",":",1),"")</f>
        <v/>
      </c>
      <c r="L71" s="8" t="str">
        <f>IF(AND(NOT(Entry!$A93="ERROR"),ISNUMBER(Entry!$B93)),SUBSTITUTE(Entry!N93,".",":",1),"")</f>
        <v/>
      </c>
      <c r="M71" s="8" t="str">
        <f>IF(AND(NOT(Entry!$A93="ERROR"),ISNUMBER(Entry!$B93)),SUBSTITUTE(Entry!O93,".",":",1),"")</f>
        <v/>
      </c>
      <c r="N71" s="8" t="str">
        <f>IF(AND(NOT(Entry!$A93="ERROR"),ISNUMBER(Entry!$B93)),SUBSTITUTE(Entry!P93,".",":",1),"")</f>
        <v/>
      </c>
      <c r="O71" s="8" t="str">
        <f>IF(AND(NOT(Entry!$A93="ERROR"),ISNUMBER(Entry!$B93)),SUBSTITUTE(Entry!Q93,".",":",1),"")</f>
        <v/>
      </c>
      <c r="P71" s="8" t="str">
        <f>IF(AND(NOT(Entry!$A93="ERROR"),ISNUMBER(Entry!$B93)),SUBSTITUTE(Entry!R93,".",":",1),"")</f>
        <v/>
      </c>
      <c r="Q71" s="8" t="str">
        <f>IF(AND(NOT(Entry!$A93="ERROR"),ISNUMBER(Entry!$B93)),SUBSTITUTE(Entry!S93,".",":",1),"")</f>
        <v/>
      </c>
      <c r="R71" s="8" t="str">
        <f>IF(AND(NOT(Entry!$A93="ERROR"),ISNUMBER(Entry!$B93)),SUBSTITUTE(Entry!T93,".",":",1),"")</f>
        <v/>
      </c>
      <c r="S71" s="8" t="str">
        <f>IF(AND(NOT(Entry!$A93="ERROR"),ISNUMBER(Entry!$B93)),SUBSTITUTE(Entry!U93,".",":",1),"")</f>
        <v/>
      </c>
      <c r="T71" s="8" t="str">
        <f>IF(AND(NOT(Entry!$A93="ERROR"),ISNUMBER(Entry!$B93)),SUBSTITUTE(Entry!V93,".",":",1),"")</f>
        <v/>
      </c>
      <c r="U71" s="8" t="str">
        <f>IF(AND(NOT(Entry!$A93="ERROR"),ISNUMBER(Entry!$B93)),SUBSTITUTE(Entry!W93,".",":",1),"")</f>
        <v/>
      </c>
    </row>
    <row r="72" spans="1:21" x14ac:dyDescent="0.55000000000000004">
      <c r="A72" s="8" t="str">
        <f>IF(AND(NOT(Entry!$A94="ERROR"),AND(NOT(Entry!$A94="ERROR"),ISNUMBER(Entry!$B94))),Entry!$B$1,"")</f>
        <v/>
      </c>
      <c r="B72" s="8" t="str">
        <f>IF(AND(NOT(Entry!B94="ERROR"),AND(NOT(Entry!$A94="ERROR"),ISNUMBER(Entry!$B94))),Entry!D94,"")</f>
        <v/>
      </c>
      <c r="C72" s="8" t="str">
        <f>IF(AND(NOT(Entry!C94="ERROR"),AND(NOT(Entry!$A94="ERROR"),ISNUMBER(Entry!$B94))),Entry!E94,"")</f>
        <v/>
      </c>
      <c r="D72" s="8" t="str">
        <f>IF(AND(NOT(Entry!$A94="ERROR"),ISNUMBER(Entry!$B94)),IF(Entry!F94=0,"",Entry!F94),"")</f>
        <v/>
      </c>
      <c r="E72" s="8" t="str">
        <f>IF(AND(NOT(Entry!$A94="ERROR"),ISNUMBER(Entry!$B94)),TEXT(Entry!G94,"dd/mm/yyyy"),"")</f>
        <v/>
      </c>
      <c r="F72" s="8" t="str">
        <f>IF(AND(NOT(Entry!$A94="ERROR"),ISNUMBER(Entry!$B94)),IF(Entry!H94="Boy","B",IF(Entry!H94="Girl","G","")),"")</f>
        <v/>
      </c>
      <c r="G72" s="8" t="str">
        <f>IF(AND(NOT(Entry!$A94="ERROR"),ISNUMBER(Entry!$B94)),SUBSTITUTE(Entry!I94,".",":",1),"")</f>
        <v/>
      </c>
      <c r="H72" s="8" t="str">
        <f>IF(AND(NOT(Entry!$A94="ERROR"),ISNUMBER(Entry!$B94)),SUBSTITUTE(Entry!J94,".",":",1),"")</f>
        <v/>
      </c>
      <c r="I72" s="8" t="str">
        <f>IF(AND(NOT(Entry!$A94="ERROR"),ISNUMBER(Entry!$B94)),SUBSTITUTE(Entry!K94,".",":",1),"")</f>
        <v/>
      </c>
      <c r="J72" s="8" t="str">
        <f>IF(AND(NOT(Entry!$A94="ERROR"),ISNUMBER(Entry!$B94)),SUBSTITUTE(Entry!L94,".",":",1),"")</f>
        <v/>
      </c>
      <c r="K72" s="8" t="str">
        <f>IF(AND(NOT(Entry!$A94="ERROR"),ISNUMBER(Entry!$B94)),SUBSTITUTE(Entry!M94,".",":",1),"")</f>
        <v/>
      </c>
      <c r="L72" s="8" t="str">
        <f>IF(AND(NOT(Entry!$A94="ERROR"),ISNUMBER(Entry!$B94)),SUBSTITUTE(Entry!N94,".",":",1),"")</f>
        <v/>
      </c>
      <c r="M72" s="8" t="str">
        <f>IF(AND(NOT(Entry!$A94="ERROR"),ISNUMBER(Entry!$B94)),SUBSTITUTE(Entry!O94,".",":",1),"")</f>
        <v/>
      </c>
      <c r="N72" s="8" t="str">
        <f>IF(AND(NOT(Entry!$A94="ERROR"),ISNUMBER(Entry!$B94)),SUBSTITUTE(Entry!P94,".",":",1),"")</f>
        <v/>
      </c>
      <c r="O72" s="8" t="str">
        <f>IF(AND(NOT(Entry!$A94="ERROR"),ISNUMBER(Entry!$B94)),SUBSTITUTE(Entry!Q94,".",":",1),"")</f>
        <v/>
      </c>
      <c r="P72" s="8" t="str">
        <f>IF(AND(NOT(Entry!$A94="ERROR"),ISNUMBER(Entry!$B94)),SUBSTITUTE(Entry!R94,".",":",1),"")</f>
        <v/>
      </c>
      <c r="Q72" s="8" t="str">
        <f>IF(AND(NOT(Entry!$A94="ERROR"),ISNUMBER(Entry!$B94)),SUBSTITUTE(Entry!S94,".",":",1),"")</f>
        <v/>
      </c>
      <c r="R72" s="8" t="str">
        <f>IF(AND(NOT(Entry!$A94="ERROR"),ISNUMBER(Entry!$B94)),SUBSTITUTE(Entry!T94,".",":",1),"")</f>
        <v/>
      </c>
      <c r="S72" s="8" t="str">
        <f>IF(AND(NOT(Entry!$A94="ERROR"),ISNUMBER(Entry!$B94)),SUBSTITUTE(Entry!U94,".",":",1),"")</f>
        <v/>
      </c>
      <c r="T72" s="8" t="str">
        <f>IF(AND(NOT(Entry!$A94="ERROR"),ISNUMBER(Entry!$B94)),SUBSTITUTE(Entry!V94,".",":",1),"")</f>
        <v/>
      </c>
      <c r="U72" s="8" t="str">
        <f>IF(AND(NOT(Entry!$A94="ERROR"),ISNUMBER(Entry!$B94)),SUBSTITUTE(Entry!W94,".",":",1),"")</f>
        <v/>
      </c>
    </row>
    <row r="73" spans="1:21" x14ac:dyDescent="0.55000000000000004">
      <c r="A73" s="8" t="str">
        <f>IF(AND(NOT(Entry!$A95="ERROR"),AND(NOT(Entry!$A95="ERROR"),ISNUMBER(Entry!$B95))),Entry!$B$1,"")</f>
        <v/>
      </c>
      <c r="B73" s="8" t="str">
        <f>IF(AND(NOT(Entry!B95="ERROR"),AND(NOT(Entry!$A95="ERROR"),ISNUMBER(Entry!$B95))),Entry!D95,"")</f>
        <v/>
      </c>
      <c r="C73" s="8" t="str">
        <f>IF(AND(NOT(Entry!C95="ERROR"),AND(NOT(Entry!$A95="ERROR"),ISNUMBER(Entry!$B95))),Entry!E95,"")</f>
        <v/>
      </c>
      <c r="D73" s="8" t="str">
        <f>IF(AND(NOT(Entry!$A95="ERROR"),ISNUMBER(Entry!$B95)),IF(Entry!F95=0,"",Entry!F95),"")</f>
        <v/>
      </c>
      <c r="E73" s="8" t="str">
        <f>IF(AND(NOT(Entry!$A95="ERROR"),ISNUMBER(Entry!$B95)),TEXT(Entry!G95,"dd/mm/yyyy"),"")</f>
        <v/>
      </c>
      <c r="F73" s="8" t="str">
        <f>IF(AND(NOT(Entry!$A95="ERROR"),ISNUMBER(Entry!$B95)),IF(Entry!H95="Boy","B",IF(Entry!H95="Girl","G","")),"")</f>
        <v/>
      </c>
      <c r="G73" s="8" t="str">
        <f>IF(AND(NOT(Entry!$A95="ERROR"),ISNUMBER(Entry!$B95)),SUBSTITUTE(Entry!I95,".",":",1),"")</f>
        <v/>
      </c>
      <c r="H73" s="8" t="str">
        <f>IF(AND(NOT(Entry!$A95="ERROR"),ISNUMBER(Entry!$B95)),SUBSTITUTE(Entry!J95,".",":",1),"")</f>
        <v/>
      </c>
      <c r="I73" s="8" t="str">
        <f>IF(AND(NOT(Entry!$A95="ERROR"),ISNUMBER(Entry!$B95)),SUBSTITUTE(Entry!K95,".",":",1),"")</f>
        <v/>
      </c>
      <c r="J73" s="8" t="str">
        <f>IF(AND(NOT(Entry!$A95="ERROR"),ISNUMBER(Entry!$B95)),SUBSTITUTE(Entry!L95,".",":",1),"")</f>
        <v/>
      </c>
      <c r="K73" s="8" t="str">
        <f>IF(AND(NOT(Entry!$A95="ERROR"),ISNUMBER(Entry!$B95)),SUBSTITUTE(Entry!M95,".",":",1),"")</f>
        <v/>
      </c>
      <c r="L73" s="8" t="str">
        <f>IF(AND(NOT(Entry!$A95="ERROR"),ISNUMBER(Entry!$B95)),SUBSTITUTE(Entry!N95,".",":",1),"")</f>
        <v/>
      </c>
      <c r="M73" s="8" t="str">
        <f>IF(AND(NOT(Entry!$A95="ERROR"),ISNUMBER(Entry!$B95)),SUBSTITUTE(Entry!O95,".",":",1),"")</f>
        <v/>
      </c>
      <c r="N73" s="8" t="str">
        <f>IF(AND(NOT(Entry!$A95="ERROR"),ISNUMBER(Entry!$B95)),SUBSTITUTE(Entry!P95,".",":",1),"")</f>
        <v/>
      </c>
      <c r="O73" s="8" t="str">
        <f>IF(AND(NOT(Entry!$A95="ERROR"),ISNUMBER(Entry!$B95)),SUBSTITUTE(Entry!Q95,".",":",1),"")</f>
        <v/>
      </c>
      <c r="P73" s="8" t="str">
        <f>IF(AND(NOT(Entry!$A95="ERROR"),ISNUMBER(Entry!$B95)),SUBSTITUTE(Entry!R95,".",":",1),"")</f>
        <v/>
      </c>
      <c r="Q73" s="8" t="str">
        <f>IF(AND(NOT(Entry!$A95="ERROR"),ISNUMBER(Entry!$B95)),SUBSTITUTE(Entry!S95,".",":",1),"")</f>
        <v/>
      </c>
      <c r="R73" s="8" t="str">
        <f>IF(AND(NOT(Entry!$A95="ERROR"),ISNUMBER(Entry!$B95)),SUBSTITUTE(Entry!T95,".",":",1),"")</f>
        <v/>
      </c>
      <c r="S73" s="8" t="str">
        <f>IF(AND(NOT(Entry!$A95="ERROR"),ISNUMBER(Entry!$B95)),SUBSTITUTE(Entry!U95,".",":",1),"")</f>
        <v/>
      </c>
      <c r="T73" s="8" t="str">
        <f>IF(AND(NOT(Entry!$A95="ERROR"),ISNUMBER(Entry!$B95)),SUBSTITUTE(Entry!V95,".",":",1),"")</f>
        <v/>
      </c>
      <c r="U73" s="8" t="str">
        <f>IF(AND(NOT(Entry!$A95="ERROR"),ISNUMBER(Entry!$B95)),SUBSTITUTE(Entry!W95,".",":",1),"")</f>
        <v/>
      </c>
    </row>
    <row r="74" spans="1:21" x14ac:dyDescent="0.55000000000000004">
      <c r="A74" s="8" t="str">
        <f>IF(AND(NOT(Entry!$A96="ERROR"),AND(NOT(Entry!$A96="ERROR"),ISNUMBER(Entry!$B96))),Entry!$B$1,"")</f>
        <v/>
      </c>
      <c r="B74" s="8" t="str">
        <f>IF(AND(NOT(Entry!B96="ERROR"),AND(NOT(Entry!$A96="ERROR"),ISNUMBER(Entry!$B96))),Entry!D96,"")</f>
        <v/>
      </c>
      <c r="C74" s="8" t="str">
        <f>IF(AND(NOT(Entry!C96="ERROR"),AND(NOT(Entry!$A96="ERROR"),ISNUMBER(Entry!$B96))),Entry!E96,"")</f>
        <v/>
      </c>
      <c r="D74" s="8" t="str">
        <f>IF(AND(NOT(Entry!$A96="ERROR"),ISNUMBER(Entry!$B96)),IF(Entry!F96=0,"",Entry!F96),"")</f>
        <v/>
      </c>
      <c r="E74" s="8" t="str">
        <f>IF(AND(NOT(Entry!$A96="ERROR"),ISNUMBER(Entry!$B96)),TEXT(Entry!G96,"dd/mm/yyyy"),"")</f>
        <v/>
      </c>
      <c r="F74" s="8" t="str">
        <f>IF(AND(NOT(Entry!$A96="ERROR"),ISNUMBER(Entry!$B96)),IF(Entry!H96="Boy","B",IF(Entry!H96="Girl","G","")),"")</f>
        <v/>
      </c>
      <c r="G74" s="8" t="str">
        <f>IF(AND(NOT(Entry!$A96="ERROR"),ISNUMBER(Entry!$B96)),SUBSTITUTE(Entry!I96,".",":",1),"")</f>
        <v/>
      </c>
      <c r="H74" s="8" t="str">
        <f>IF(AND(NOT(Entry!$A96="ERROR"),ISNUMBER(Entry!$B96)),SUBSTITUTE(Entry!J96,".",":",1),"")</f>
        <v/>
      </c>
      <c r="I74" s="8" t="str">
        <f>IF(AND(NOT(Entry!$A96="ERROR"),ISNUMBER(Entry!$B96)),SUBSTITUTE(Entry!K96,".",":",1),"")</f>
        <v/>
      </c>
      <c r="J74" s="8" t="str">
        <f>IF(AND(NOT(Entry!$A96="ERROR"),ISNUMBER(Entry!$B96)),SUBSTITUTE(Entry!L96,".",":",1),"")</f>
        <v/>
      </c>
      <c r="K74" s="8" t="str">
        <f>IF(AND(NOT(Entry!$A96="ERROR"),ISNUMBER(Entry!$B96)),SUBSTITUTE(Entry!M96,".",":",1),"")</f>
        <v/>
      </c>
      <c r="L74" s="8" t="str">
        <f>IF(AND(NOT(Entry!$A96="ERROR"),ISNUMBER(Entry!$B96)),SUBSTITUTE(Entry!N96,".",":",1),"")</f>
        <v/>
      </c>
      <c r="M74" s="8" t="str">
        <f>IF(AND(NOT(Entry!$A96="ERROR"),ISNUMBER(Entry!$B96)),SUBSTITUTE(Entry!O96,".",":",1),"")</f>
        <v/>
      </c>
      <c r="N74" s="8" t="str">
        <f>IF(AND(NOT(Entry!$A96="ERROR"),ISNUMBER(Entry!$B96)),SUBSTITUTE(Entry!P96,".",":",1),"")</f>
        <v/>
      </c>
      <c r="O74" s="8" t="str">
        <f>IF(AND(NOT(Entry!$A96="ERROR"),ISNUMBER(Entry!$B96)),SUBSTITUTE(Entry!Q96,".",":",1),"")</f>
        <v/>
      </c>
      <c r="P74" s="8" t="str">
        <f>IF(AND(NOT(Entry!$A96="ERROR"),ISNUMBER(Entry!$B96)),SUBSTITUTE(Entry!R96,".",":",1),"")</f>
        <v/>
      </c>
      <c r="Q74" s="8" t="str">
        <f>IF(AND(NOT(Entry!$A96="ERROR"),ISNUMBER(Entry!$B96)),SUBSTITUTE(Entry!S96,".",":",1),"")</f>
        <v/>
      </c>
      <c r="R74" s="8" t="str">
        <f>IF(AND(NOT(Entry!$A96="ERROR"),ISNUMBER(Entry!$B96)),SUBSTITUTE(Entry!T96,".",":",1),"")</f>
        <v/>
      </c>
      <c r="S74" s="8" t="str">
        <f>IF(AND(NOT(Entry!$A96="ERROR"),ISNUMBER(Entry!$B96)),SUBSTITUTE(Entry!U96,".",":",1),"")</f>
        <v/>
      </c>
      <c r="T74" s="8" t="str">
        <f>IF(AND(NOT(Entry!$A96="ERROR"),ISNUMBER(Entry!$B96)),SUBSTITUTE(Entry!V96,".",":",1),"")</f>
        <v/>
      </c>
      <c r="U74" s="8" t="str">
        <f>IF(AND(NOT(Entry!$A96="ERROR"),ISNUMBER(Entry!$B96)),SUBSTITUTE(Entry!W96,".",":",1),"")</f>
        <v/>
      </c>
    </row>
    <row r="75" spans="1:21" x14ac:dyDescent="0.55000000000000004">
      <c r="A75" s="8" t="str">
        <f>IF(AND(NOT(Entry!$A97="ERROR"),AND(NOT(Entry!$A97="ERROR"),ISNUMBER(Entry!$B97))),Entry!$B$1,"")</f>
        <v/>
      </c>
      <c r="B75" s="8" t="str">
        <f>IF(AND(NOT(Entry!B97="ERROR"),AND(NOT(Entry!$A97="ERROR"),ISNUMBER(Entry!$B97))),Entry!D97,"")</f>
        <v/>
      </c>
      <c r="C75" s="8" t="str">
        <f>IF(AND(NOT(Entry!C97="ERROR"),AND(NOT(Entry!$A97="ERROR"),ISNUMBER(Entry!$B97))),Entry!E97,"")</f>
        <v/>
      </c>
      <c r="D75" s="8" t="str">
        <f>IF(AND(NOT(Entry!$A97="ERROR"),ISNUMBER(Entry!$B97)),IF(Entry!F97=0,"",Entry!F97),"")</f>
        <v/>
      </c>
      <c r="E75" s="8" t="str">
        <f>IF(AND(NOT(Entry!$A97="ERROR"),ISNUMBER(Entry!$B97)),TEXT(Entry!G97,"dd/mm/yyyy"),"")</f>
        <v/>
      </c>
      <c r="F75" s="8" t="str">
        <f>IF(AND(NOT(Entry!$A97="ERROR"),ISNUMBER(Entry!$B97)),IF(Entry!H97="Boy","B",IF(Entry!H97="Girl","G","")),"")</f>
        <v/>
      </c>
      <c r="G75" s="8" t="str">
        <f>IF(AND(NOT(Entry!$A97="ERROR"),ISNUMBER(Entry!$B97)),SUBSTITUTE(Entry!I97,".",":",1),"")</f>
        <v/>
      </c>
      <c r="H75" s="8" t="str">
        <f>IF(AND(NOT(Entry!$A97="ERROR"),ISNUMBER(Entry!$B97)),SUBSTITUTE(Entry!J97,".",":",1),"")</f>
        <v/>
      </c>
      <c r="I75" s="8" t="str">
        <f>IF(AND(NOT(Entry!$A97="ERROR"),ISNUMBER(Entry!$B97)),SUBSTITUTE(Entry!K97,".",":",1),"")</f>
        <v/>
      </c>
      <c r="J75" s="8" t="str">
        <f>IF(AND(NOT(Entry!$A97="ERROR"),ISNUMBER(Entry!$B97)),SUBSTITUTE(Entry!L97,".",":",1),"")</f>
        <v/>
      </c>
      <c r="K75" s="8" t="str">
        <f>IF(AND(NOT(Entry!$A97="ERROR"),ISNUMBER(Entry!$B97)),SUBSTITUTE(Entry!M97,".",":",1),"")</f>
        <v/>
      </c>
      <c r="L75" s="8" t="str">
        <f>IF(AND(NOT(Entry!$A97="ERROR"),ISNUMBER(Entry!$B97)),SUBSTITUTE(Entry!N97,".",":",1),"")</f>
        <v/>
      </c>
      <c r="M75" s="8" t="str">
        <f>IF(AND(NOT(Entry!$A97="ERROR"),ISNUMBER(Entry!$B97)),SUBSTITUTE(Entry!O97,".",":",1),"")</f>
        <v/>
      </c>
      <c r="N75" s="8" t="str">
        <f>IF(AND(NOT(Entry!$A97="ERROR"),ISNUMBER(Entry!$B97)),SUBSTITUTE(Entry!P97,".",":",1),"")</f>
        <v/>
      </c>
      <c r="O75" s="8" t="str">
        <f>IF(AND(NOT(Entry!$A97="ERROR"),ISNUMBER(Entry!$B97)),SUBSTITUTE(Entry!Q97,".",":",1),"")</f>
        <v/>
      </c>
      <c r="P75" s="8" t="str">
        <f>IF(AND(NOT(Entry!$A97="ERROR"),ISNUMBER(Entry!$B97)),SUBSTITUTE(Entry!R97,".",":",1),"")</f>
        <v/>
      </c>
      <c r="Q75" s="8" t="str">
        <f>IF(AND(NOT(Entry!$A97="ERROR"),ISNUMBER(Entry!$B97)),SUBSTITUTE(Entry!S97,".",":",1),"")</f>
        <v/>
      </c>
      <c r="R75" s="8" t="str">
        <f>IF(AND(NOT(Entry!$A97="ERROR"),ISNUMBER(Entry!$B97)),SUBSTITUTE(Entry!T97,".",":",1),"")</f>
        <v/>
      </c>
      <c r="S75" s="8" t="str">
        <f>IF(AND(NOT(Entry!$A97="ERROR"),ISNUMBER(Entry!$B97)),SUBSTITUTE(Entry!U97,".",":",1),"")</f>
        <v/>
      </c>
      <c r="T75" s="8" t="str">
        <f>IF(AND(NOT(Entry!$A97="ERROR"),ISNUMBER(Entry!$B97)),SUBSTITUTE(Entry!V97,".",":",1),"")</f>
        <v/>
      </c>
      <c r="U75" s="8" t="str">
        <f>IF(AND(NOT(Entry!$A97="ERROR"),ISNUMBER(Entry!$B97)),SUBSTITUTE(Entry!W97,".",":",1),"")</f>
        <v/>
      </c>
    </row>
    <row r="76" spans="1:21" x14ac:dyDescent="0.55000000000000004">
      <c r="A76" s="8" t="str">
        <f>IF(AND(NOT(Entry!$A98="ERROR"),AND(NOT(Entry!$A98="ERROR"),ISNUMBER(Entry!$B98))),Entry!$B$1,"")</f>
        <v/>
      </c>
      <c r="B76" s="8" t="str">
        <f>IF(AND(NOT(Entry!B98="ERROR"),AND(NOT(Entry!$A98="ERROR"),ISNUMBER(Entry!$B98))),Entry!D98,"")</f>
        <v/>
      </c>
      <c r="C76" s="8" t="str">
        <f>IF(AND(NOT(Entry!C98="ERROR"),AND(NOT(Entry!$A98="ERROR"),ISNUMBER(Entry!$B98))),Entry!E98,"")</f>
        <v/>
      </c>
      <c r="D76" s="8" t="str">
        <f>IF(AND(NOT(Entry!$A98="ERROR"),ISNUMBER(Entry!$B98)),IF(Entry!F98=0,"",Entry!F98),"")</f>
        <v/>
      </c>
      <c r="E76" s="8" t="str">
        <f>IF(AND(NOT(Entry!$A98="ERROR"),ISNUMBER(Entry!$B98)),TEXT(Entry!G98,"dd/mm/yyyy"),"")</f>
        <v/>
      </c>
      <c r="F76" s="8" t="str">
        <f>IF(AND(NOT(Entry!$A98="ERROR"),ISNUMBER(Entry!$B98)),IF(Entry!H98="Boy","B",IF(Entry!H98="Girl","G","")),"")</f>
        <v/>
      </c>
      <c r="G76" s="8" t="str">
        <f>IF(AND(NOT(Entry!$A98="ERROR"),ISNUMBER(Entry!$B98)),SUBSTITUTE(Entry!I98,".",":",1),"")</f>
        <v/>
      </c>
      <c r="H76" s="8" t="str">
        <f>IF(AND(NOT(Entry!$A98="ERROR"),ISNUMBER(Entry!$B98)),SUBSTITUTE(Entry!J98,".",":",1),"")</f>
        <v/>
      </c>
      <c r="I76" s="8" t="str">
        <f>IF(AND(NOT(Entry!$A98="ERROR"),ISNUMBER(Entry!$B98)),SUBSTITUTE(Entry!K98,".",":",1),"")</f>
        <v/>
      </c>
      <c r="J76" s="8" t="str">
        <f>IF(AND(NOT(Entry!$A98="ERROR"),ISNUMBER(Entry!$B98)),SUBSTITUTE(Entry!L98,".",":",1),"")</f>
        <v/>
      </c>
      <c r="K76" s="8" t="str">
        <f>IF(AND(NOT(Entry!$A98="ERROR"),ISNUMBER(Entry!$B98)),SUBSTITUTE(Entry!M98,".",":",1),"")</f>
        <v/>
      </c>
      <c r="L76" s="8" t="str">
        <f>IF(AND(NOT(Entry!$A98="ERROR"),ISNUMBER(Entry!$B98)),SUBSTITUTE(Entry!N98,".",":",1),"")</f>
        <v/>
      </c>
      <c r="M76" s="8" t="str">
        <f>IF(AND(NOT(Entry!$A98="ERROR"),ISNUMBER(Entry!$B98)),SUBSTITUTE(Entry!O98,".",":",1),"")</f>
        <v/>
      </c>
      <c r="N76" s="8" t="str">
        <f>IF(AND(NOT(Entry!$A98="ERROR"),ISNUMBER(Entry!$B98)),SUBSTITUTE(Entry!P98,".",":",1),"")</f>
        <v/>
      </c>
      <c r="O76" s="8" t="str">
        <f>IF(AND(NOT(Entry!$A98="ERROR"),ISNUMBER(Entry!$B98)),SUBSTITUTE(Entry!Q98,".",":",1),"")</f>
        <v/>
      </c>
      <c r="P76" s="8" t="str">
        <f>IF(AND(NOT(Entry!$A98="ERROR"),ISNUMBER(Entry!$B98)),SUBSTITUTE(Entry!R98,".",":",1),"")</f>
        <v/>
      </c>
      <c r="Q76" s="8" t="str">
        <f>IF(AND(NOT(Entry!$A98="ERROR"),ISNUMBER(Entry!$B98)),SUBSTITUTE(Entry!S98,".",":",1),"")</f>
        <v/>
      </c>
      <c r="R76" s="8" t="str">
        <f>IF(AND(NOT(Entry!$A98="ERROR"),ISNUMBER(Entry!$B98)),SUBSTITUTE(Entry!T98,".",":",1),"")</f>
        <v/>
      </c>
      <c r="S76" s="8" t="str">
        <f>IF(AND(NOT(Entry!$A98="ERROR"),ISNUMBER(Entry!$B98)),SUBSTITUTE(Entry!U98,".",":",1),"")</f>
        <v/>
      </c>
      <c r="T76" s="8" t="str">
        <f>IF(AND(NOT(Entry!$A98="ERROR"),ISNUMBER(Entry!$B98)),SUBSTITUTE(Entry!V98,".",":",1),"")</f>
        <v/>
      </c>
      <c r="U76" s="8" t="str">
        <f>IF(AND(NOT(Entry!$A98="ERROR"),ISNUMBER(Entry!$B98)),SUBSTITUTE(Entry!W98,".",":",1),"")</f>
        <v/>
      </c>
    </row>
    <row r="77" spans="1:21" x14ac:dyDescent="0.55000000000000004">
      <c r="A77" s="8" t="str">
        <f>IF(AND(NOT(Entry!$A99="ERROR"),AND(NOT(Entry!$A99="ERROR"),ISNUMBER(Entry!$B99))),Entry!$B$1,"")</f>
        <v/>
      </c>
      <c r="B77" s="8" t="str">
        <f>IF(AND(NOT(Entry!B99="ERROR"),AND(NOT(Entry!$A99="ERROR"),ISNUMBER(Entry!$B99))),Entry!D99,"")</f>
        <v/>
      </c>
      <c r="C77" s="8" t="str">
        <f>IF(AND(NOT(Entry!C99="ERROR"),AND(NOT(Entry!$A99="ERROR"),ISNUMBER(Entry!$B99))),Entry!E99,"")</f>
        <v/>
      </c>
      <c r="D77" s="8" t="str">
        <f>IF(AND(NOT(Entry!$A99="ERROR"),ISNUMBER(Entry!$B99)),IF(Entry!F99=0,"",Entry!F99),"")</f>
        <v/>
      </c>
      <c r="E77" s="8" t="str">
        <f>IF(AND(NOT(Entry!$A99="ERROR"),ISNUMBER(Entry!$B99)),TEXT(Entry!G99,"dd/mm/yyyy"),"")</f>
        <v/>
      </c>
      <c r="F77" s="8" t="str">
        <f>IF(AND(NOT(Entry!$A99="ERROR"),ISNUMBER(Entry!$B99)),IF(Entry!H99="Boy","B",IF(Entry!H99="Girl","G","")),"")</f>
        <v/>
      </c>
      <c r="G77" s="8" t="str">
        <f>IF(AND(NOT(Entry!$A99="ERROR"),ISNUMBER(Entry!$B99)),SUBSTITUTE(Entry!I99,".",":",1),"")</f>
        <v/>
      </c>
      <c r="H77" s="8" t="str">
        <f>IF(AND(NOT(Entry!$A99="ERROR"),ISNUMBER(Entry!$B99)),SUBSTITUTE(Entry!J99,".",":",1),"")</f>
        <v/>
      </c>
      <c r="I77" s="8" t="str">
        <f>IF(AND(NOT(Entry!$A99="ERROR"),ISNUMBER(Entry!$B99)),SUBSTITUTE(Entry!K99,".",":",1),"")</f>
        <v/>
      </c>
      <c r="J77" s="8" t="str">
        <f>IF(AND(NOT(Entry!$A99="ERROR"),ISNUMBER(Entry!$B99)),SUBSTITUTE(Entry!L99,".",":",1),"")</f>
        <v/>
      </c>
      <c r="K77" s="8" t="str">
        <f>IF(AND(NOT(Entry!$A99="ERROR"),ISNUMBER(Entry!$B99)),SUBSTITUTE(Entry!M99,".",":",1),"")</f>
        <v/>
      </c>
      <c r="L77" s="8" t="str">
        <f>IF(AND(NOT(Entry!$A99="ERROR"),ISNUMBER(Entry!$B99)),SUBSTITUTE(Entry!N99,".",":",1),"")</f>
        <v/>
      </c>
      <c r="M77" s="8" t="str">
        <f>IF(AND(NOT(Entry!$A99="ERROR"),ISNUMBER(Entry!$B99)),SUBSTITUTE(Entry!O99,".",":",1),"")</f>
        <v/>
      </c>
      <c r="N77" s="8" t="str">
        <f>IF(AND(NOT(Entry!$A99="ERROR"),ISNUMBER(Entry!$B99)),SUBSTITUTE(Entry!P99,".",":",1),"")</f>
        <v/>
      </c>
      <c r="O77" s="8" t="str">
        <f>IF(AND(NOT(Entry!$A99="ERROR"),ISNUMBER(Entry!$B99)),SUBSTITUTE(Entry!Q99,".",":",1),"")</f>
        <v/>
      </c>
      <c r="P77" s="8" t="str">
        <f>IF(AND(NOT(Entry!$A99="ERROR"),ISNUMBER(Entry!$B99)),SUBSTITUTE(Entry!R99,".",":",1),"")</f>
        <v/>
      </c>
      <c r="Q77" s="8" t="str">
        <f>IF(AND(NOT(Entry!$A99="ERROR"),ISNUMBER(Entry!$B99)),SUBSTITUTE(Entry!S99,".",":",1),"")</f>
        <v/>
      </c>
      <c r="R77" s="8" t="str">
        <f>IF(AND(NOT(Entry!$A99="ERROR"),ISNUMBER(Entry!$B99)),SUBSTITUTE(Entry!T99,".",":",1),"")</f>
        <v/>
      </c>
      <c r="S77" s="8" t="str">
        <f>IF(AND(NOT(Entry!$A99="ERROR"),ISNUMBER(Entry!$B99)),SUBSTITUTE(Entry!U99,".",":",1),"")</f>
        <v/>
      </c>
      <c r="T77" s="8" t="str">
        <f>IF(AND(NOT(Entry!$A99="ERROR"),ISNUMBER(Entry!$B99)),SUBSTITUTE(Entry!V99,".",":",1),"")</f>
        <v/>
      </c>
      <c r="U77" s="8" t="str">
        <f>IF(AND(NOT(Entry!$A99="ERROR"),ISNUMBER(Entry!$B99)),SUBSTITUTE(Entry!W99,".",":",1),"")</f>
        <v/>
      </c>
    </row>
    <row r="78" spans="1:21" x14ac:dyDescent="0.55000000000000004">
      <c r="A78" s="8" t="str">
        <f>IF(AND(NOT(Entry!$A100="ERROR"),AND(NOT(Entry!$A100="ERROR"),ISNUMBER(Entry!$B100))),Entry!$B$1,"")</f>
        <v/>
      </c>
      <c r="B78" s="8" t="str">
        <f>IF(AND(NOT(Entry!B100="ERROR"),AND(NOT(Entry!$A100="ERROR"),ISNUMBER(Entry!$B100))),Entry!D100,"")</f>
        <v/>
      </c>
      <c r="C78" s="8" t="str">
        <f>IF(AND(NOT(Entry!C100="ERROR"),AND(NOT(Entry!$A100="ERROR"),ISNUMBER(Entry!$B100))),Entry!E100,"")</f>
        <v/>
      </c>
      <c r="D78" s="8" t="str">
        <f>IF(AND(NOT(Entry!$A100="ERROR"),ISNUMBER(Entry!$B100)),IF(Entry!F100=0,"",Entry!F100),"")</f>
        <v/>
      </c>
      <c r="E78" s="8" t="str">
        <f>IF(AND(NOT(Entry!$A100="ERROR"),ISNUMBER(Entry!$B100)),TEXT(Entry!G100,"dd/mm/yyyy"),"")</f>
        <v/>
      </c>
      <c r="F78" s="8" t="str">
        <f>IF(AND(NOT(Entry!$A100="ERROR"),ISNUMBER(Entry!$B100)),IF(Entry!H100="Boy","B",IF(Entry!H100="Girl","G","")),"")</f>
        <v/>
      </c>
      <c r="G78" s="8" t="str">
        <f>IF(AND(NOT(Entry!$A100="ERROR"),ISNUMBER(Entry!$B100)),SUBSTITUTE(Entry!I100,".",":",1),"")</f>
        <v/>
      </c>
      <c r="H78" s="8" t="str">
        <f>IF(AND(NOT(Entry!$A100="ERROR"),ISNUMBER(Entry!$B100)),SUBSTITUTE(Entry!J100,".",":",1),"")</f>
        <v/>
      </c>
      <c r="I78" s="8" t="str">
        <f>IF(AND(NOT(Entry!$A100="ERROR"),ISNUMBER(Entry!$B100)),SUBSTITUTE(Entry!K100,".",":",1),"")</f>
        <v/>
      </c>
      <c r="J78" s="8" t="str">
        <f>IF(AND(NOT(Entry!$A100="ERROR"),ISNUMBER(Entry!$B100)),SUBSTITUTE(Entry!L100,".",":",1),"")</f>
        <v/>
      </c>
      <c r="K78" s="8" t="str">
        <f>IF(AND(NOT(Entry!$A100="ERROR"),ISNUMBER(Entry!$B100)),SUBSTITUTE(Entry!M100,".",":",1),"")</f>
        <v/>
      </c>
      <c r="L78" s="8" t="str">
        <f>IF(AND(NOT(Entry!$A100="ERROR"),ISNUMBER(Entry!$B100)),SUBSTITUTE(Entry!N100,".",":",1),"")</f>
        <v/>
      </c>
      <c r="M78" s="8" t="str">
        <f>IF(AND(NOT(Entry!$A100="ERROR"),ISNUMBER(Entry!$B100)),SUBSTITUTE(Entry!O100,".",":",1),"")</f>
        <v/>
      </c>
      <c r="N78" s="8" t="str">
        <f>IF(AND(NOT(Entry!$A100="ERROR"),ISNUMBER(Entry!$B100)),SUBSTITUTE(Entry!P100,".",":",1),"")</f>
        <v/>
      </c>
      <c r="O78" s="8" t="str">
        <f>IF(AND(NOT(Entry!$A100="ERROR"),ISNUMBER(Entry!$B100)),SUBSTITUTE(Entry!Q100,".",":",1),"")</f>
        <v/>
      </c>
      <c r="P78" s="8" t="str">
        <f>IF(AND(NOT(Entry!$A100="ERROR"),ISNUMBER(Entry!$B100)),SUBSTITUTE(Entry!R100,".",":",1),"")</f>
        <v/>
      </c>
      <c r="Q78" s="8" t="str">
        <f>IF(AND(NOT(Entry!$A100="ERROR"),ISNUMBER(Entry!$B100)),SUBSTITUTE(Entry!S100,".",":",1),"")</f>
        <v/>
      </c>
      <c r="R78" s="8" t="str">
        <f>IF(AND(NOT(Entry!$A100="ERROR"),ISNUMBER(Entry!$B100)),SUBSTITUTE(Entry!T100,".",":",1),"")</f>
        <v/>
      </c>
      <c r="S78" s="8" t="str">
        <f>IF(AND(NOT(Entry!$A100="ERROR"),ISNUMBER(Entry!$B100)),SUBSTITUTE(Entry!U100,".",":",1),"")</f>
        <v/>
      </c>
      <c r="T78" s="8" t="str">
        <f>IF(AND(NOT(Entry!$A100="ERROR"),ISNUMBER(Entry!$B100)),SUBSTITUTE(Entry!V100,".",":",1),"")</f>
        <v/>
      </c>
      <c r="U78" s="8" t="str">
        <f>IF(AND(NOT(Entry!$A100="ERROR"),ISNUMBER(Entry!$B100)),SUBSTITUTE(Entry!W100,".",":",1),"")</f>
        <v/>
      </c>
    </row>
    <row r="79" spans="1:21" x14ac:dyDescent="0.55000000000000004">
      <c r="A79" s="8" t="str">
        <f>IF(AND(NOT(Entry!$A101="ERROR"),AND(NOT(Entry!$A101="ERROR"),ISNUMBER(Entry!$B101))),Entry!$B$1,"")</f>
        <v/>
      </c>
      <c r="B79" s="8" t="str">
        <f>IF(AND(NOT(Entry!B101="ERROR"),AND(NOT(Entry!$A101="ERROR"),ISNUMBER(Entry!$B101))),Entry!D101,"")</f>
        <v/>
      </c>
      <c r="C79" s="8" t="str">
        <f>IF(AND(NOT(Entry!C101="ERROR"),AND(NOT(Entry!$A101="ERROR"),ISNUMBER(Entry!$B101))),Entry!E101,"")</f>
        <v/>
      </c>
      <c r="D79" s="8" t="str">
        <f>IF(AND(NOT(Entry!$A101="ERROR"),ISNUMBER(Entry!$B101)),IF(Entry!F101=0,"",Entry!F101),"")</f>
        <v/>
      </c>
      <c r="E79" s="8" t="str">
        <f>IF(AND(NOT(Entry!$A101="ERROR"),ISNUMBER(Entry!$B101)),TEXT(Entry!G101,"dd/mm/yyyy"),"")</f>
        <v/>
      </c>
      <c r="F79" s="8" t="str">
        <f>IF(AND(NOT(Entry!$A101="ERROR"),ISNUMBER(Entry!$B101)),IF(Entry!H101="Boy","B",IF(Entry!H101="Girl","G","")),"")</f>
        <v/>
      </c>
      <c r="G79" s="8" t="str">
        <f>IF(AND(NOT(Entry!$A101="ERROR"),ISNUMBER(Entry!$B101)),SUBSTITUTE(Entry!I101,".",":",1),"")</f>
        <v/>
      </c>
      <c r="H79" s="8" t="str">
        <f>IF(AND(NOT(Entry!$A101="ERROR"),ISNUMBER(Entry!$B101)),SUBSTITUTE(Entry!J101,".",":",1),"")</f>
        <v/>
      </c>
      <c r="I79" s="8" t="str">
        <f>IF(AND(NOT(Entry!$A101="ERROR"),ISNUMBER(Entry!$B101)),SUBSTITUTE(Entry!K101,".",":",1),"")</f>
        <v/>
      </c>
      <c r="J79" s="8" t="str">
        <f>IF(AND(NOT(Entry!$A101="ERROR"),ISNUMBER(Entry!$B101)),SUBSTITUTE(Entry!L101,".",":",1),"")</f>
        <v/>
      </c>
      <c r="K79" s="8" t="str">
        <f>IF(AND(NOT(Entry!$A101="ERROR"),ISNUMBER(Entry!$B101)),SUBSTITUTE(Entry!M101,".",":",1),"")</f>
        <v/>
      </c>
      <c r="L79" s="8" t="str">
        <f>IF(AND(NOT(Entry!$A101="ERROR"),ISNUMBER(Entry!$B101)),SUBSTITUTE(Entry!N101,".",":",1),"")</f>
        <v/>
      </c>
      <c r="M79" s="8" t="str">
        <f>IF(AND(NOT(Entry!$A101="ERROR"),ISNUMBER(Entry!$B101)),SUBSTITUTE(Entry!O101,".",":",1),"")</f>
        <v/>
      </c>
      <c r="N79" s="8" t="str">
        <f>IF(AND(NOT(Entry!$A101="ERROR"),ISNUMBER(Entry!$B101)),SUBSTITUTE(Entry!P101,".",":",1),"")</f>
        <v/>
      </c>
      <c r="O79" s="8" t="str">
        <f>IF(AND(NOT(Entry!$A101="ERROR"),ISNUMBER(Entry!$B101)),SUBSTITUTE(Entry!Q101,".",":",1),"")</f>
        <v/>
      </c>
      <c r="P79" s="8" t="str">
        <f>IF(AND(NOT(Entry!$A101="ERROR"),ISNUMBER(Entry!$B101)),SUBSTITUTE(Entry!R101,".",":",1),"")</f>
        <v/>
      </c>
      <c r="Q79" s="8" t="str">
        <f>IF(AND(NOT(Entry!$A101="ERROR"),ISNUMBER(Entry!$B101)),SUBSTITUTE(Entry!S101,".",":",1),"")</f>
        <v/>
      </c>
      <c r="R79" s="8" t="str">
        <f>IF(AND(NOT(Entry!$A101="ERROR"),ISNUMBER(Entry!$B101)),SUBSTITUTE(Entry!T101,".",":",1),"")</f>
        <v/>
      </c>
      <c r="S79" s="8" t="str">
        <f>IF(AND(NOT(Entry!$A101="ERROR"),ISNUMBER(Entry!$B101)),SUBSTITUTE(Entry!U101,".",":",1),"")</f>
        <v/>
      </c>
      <c r="T79" s="8" t="str">
        <f>IF(AND(NOT(Entry!$A101="ERROR"),ISNUMBER(Entry!$B101)),SUBSTITUTE(Entry!V101,".",":",1),"")</f>
        <v/>
      </c>
      <c r="U79" s="8" t="str">
        <f>IF(AND(NOT(Entry!$A101="ERROR"),ISNUMBER(Entry!$B101)),SUBSTITUTE(Entry!W101,".",":",1),"")</f>
        <v/>
      </c>
    </row>
    <row r="80" spans="1:21" x14ac:dyDescent="0.55000000000000004">
      <c r="A80" s="8" t="str">
        <f>IF(AND(NOT(Entry!$A102="ERROR"),AND(NOT(Entry!$A102="ERROR"),ISNUMBER(Entry!$B102))),Entry!$B$1,"")</f>
        <v/>
      </c>
      <c r="B80" s="8" t="str">
        <f>IF(AND(NOT(Entry!B102="ERROR"),AND(NOT(Entry!$A102="ERROR"),ISNUMBER(Entry!$B102))),Entry!D102,"")</f>
        <v/>
      </c>
      <c r="C80" s="8" t="str">
        <f>IF(AND(NOT(Entry!C102="ERROR"),AND(NOT(Entry!$A102="ERROR"),ISNUMBER(Entry!$B102))),Entry!E102,"")</f>
        <v/>
      </c>
      <c r="D80" s="8" t="str">
        <f>IF(AND(NOT(Entry!$A102="ERROR"),ISNUMBER(Entry!$B102)),IF(Entry!F102=0,"",Entry!F102),"")</f>
        <v/>
      </c>
      <c r="E80" s="8" t="str">
        <f>IF(AND(NOT(Entry!$A102="ERROR"),ISNUMBER(Entry!$B102)),TEXT(Entry!G102,"dd/mm/yyyy"),"")</f>
        <v/>
      </c>
      <c r="F80" s="8" t="str">
        <f>IF(AND(NOT(Entry!$A102="ERROR"),ISNUMBER(Entry!$B102)),IF(Entry!H102="Boy","B",IF(Entry!H102="Girl","G","")),"")</f>
        <v/>
      </c>
      <c r="G80" s="8" t="str">
        <f>IF(AND(NOT(Entry!$A102="ERROR"),ISNUMBER(Entry!$B102)),SUBSTITUTE(Entry!I102,".",":",1),"")</f>
        <v/>
      </c>
      <c r="H80" s="8" t="str">
        <f>IF(AND(NOT(Entry!$A102="ERROR"),ISNUMBER(Entry!$B102)),SUBSTITUTE(Entry!J102,".",":",1),"")</f>
        <v/>
      </c>
      <c r="I80" s="8" t="str">
        <f>IF(AND(NOT(Entry!$A102="ERROR"),ISNUMBER(Entry!$B102)),SUBSTITUTE(Entry!K102,".",":",1),"")</f>
        <v/>
      </c>
      <c r="J80" s="8" t="str">
        <f>IF(AND(NOT(Entry!$A102="ERROR"),ISNUMBER(Entry!$B102)),SUBSTITUTE(Entry!L102,".",":",1),"")</f>
        <v/>
      </c>
      <c r="K80" s="8" t="str">
        <f>IF(AND(NOT(Entry!$A102="ERROR"),ISNUMBER(Entry!$B102)),SUBSTITUTE(Entry!M102,".",":",1),"")</f>
        <v/>
      </c>
      <c r="L80" s="8" t="str">
        <f>IF(AND(NOT(Entry!$A102="ERROR"),ISNUMBER(Entry!$B102)),SUBSTITUTE(Entry!N102,".",":",1),"")</f>
        <v/>
      </c>
      <c r="M80" s="8" t="str">
        <f>IF(AND(NOT(Entry!$A102="ERROR"),ISNUMBER(Entry!$B102)),SUBSTITUTE(Entry!O102,".",":",1),"")</f>
        <v/>
      </c>
      <c r="N80" s="8" t="str">
        <f>IF(AND(NOT(Entry!$A102="ERROR"),ISNUMBER(Entry!$B102)),SUBSTITUTE(Entry!P102,".",":",1),"")</f>
        <v/>
      </c>
      <c r="O80" s="8" t="str">
        <f>IF(AND(NOT(Entry!$A102="ERROR"),ISNUMBER(Entry!$B102)),SUBSTITUTE(Entry!Q102,".",":",1),"")</f>
        <v/>
      </c>
      <c r="P80" s="8" t="str">
        <f>IF(AND(NOT(Entry!$A102="ERROR"),ISNUMBER(Entry!$B102)),SUBSTITUTE(Entry!R102,".",":",1),"")</f>
        <v/>
      </c>
      <c r="Q80" s="8" t="str">
        <f>IF(AND(NOT(Entry!$A102="ERROR"),ISNUMBER(Entry!$B102)),SUBSTITUTE(Entry!S102,".",":",1),"")</f>
        <v/>
      </c>
      <c r="R80" s="8" t="str">
        <f>IF(AND(NOT(Entry!$A102="ERROR"),ISNUMBER(Entry!$B102)),SUBSTITUTE(Entry!T102,".",":",1),"")</f>
        <v/>
      </c>
      <c r="S80" s="8" t="str">
        <f>IF(AND(NOT(Entry!$A102="ERROR"),ISNUMBER(Entry!$B102)),SUBSTITUTE(Entry!U102,".",":",1),"")</f>
        <v/>
      </c>
      <c r="T80" s="8" t="str">
        <f>IF(AND(NOT(Entry!$A102="ERROR"),ISNUMBER(Entry!$B102)),SUBSTITUTE(Entry!V102,".",":",1),"")</f>
        <v/>
      </c>
      <c r="U80" s="8" t="str">
        <f>IF(AND(NOT(Entry!$A102="ERROR"),ISNUMBER(Entry!$B102)),SUBSTITUTE(Entry!W102,".",":",1),"")</f>
        <v/>
      </c>
    </row>
    <row r="81" spans="1:21" x14ac:dyDescent="0.55000000000000004">
      <c r="A81" s="8" t="str">
        <f>IF(AND(NOT(Entry!$A103="ERROR"),AND(NOT(Entry!$A103="ERROR"),ISNUMBER(Entry!$B103))),Entry!$B$1,"")</f>
        <v/>
      </c>
      <c r="B81" s="8" t="str">
        <f>IF(AND(NOT(Entry!B103="ERROR"),AND(NOT(Entry!$A103="ERROR"),ISNUMBER(Entry!$B103))),Entry!D103,"")</f>
        <v/>
      </c>
      <c r="C81" s="8" t="str">
        <f>IF(AND(NOT(Entry!C103="ERROR"),AND(NOT(Entry!$A103="ERROR"),ISNUMBER(Entry!$B103))),Entry!E103,"")</f>
        <v/>
      </c>
      <c r="D81" s="8" t="str">
        <f>IF(AND(NOT(Entry!$A103="ERROR"),ISNUMBER(Entry!$B103)),IF(Entry!F103=0,"",Entry!F103),"")</f>
        <v/>
      </c>
      <c r="E81" s="8" t="str">
        <f>IF(AND(NOT(Entry!$A103="ERROR"),ISNUMBER(Entry!$B103)),TEXT(Entry!G103,"dd/mm/yyyy"),"")</f>
        <v/>
      </c>
      <c r="F81" s="8" t="str">
        <f>IF(AND(NOT(Entry!$A103="ERROR"),ISNUMBER(Entry!$B103)),IF(Entry!H103="Boy","B",IF(Entry!H103="Girl","G","")),"")</f>
        <v/>
      </c>
      <c r="G81" s="8" t="str">
        <f>IF(AND(NOT(Entry!$A103="ERROR"),ISNUMBER(Entry!$B103)),SUBSTITUTE(Entry!I103,".",":",1),"")</f>
        <v/>
      </c>
      <c r="H81" s="8" t="str">
        <f>IF(AND(NOT(Entry!$A103="ERROR"),ISNUMBER(Entry!$B103)),SUBSTITUTE(Entry!J103,".",":",1),"")</f>
        <v/>
      </c>
      <c r="I81" s="8" t="str">
        <f>IF(AND(NOT(Entry!$A103="ERROR"),ISNUMBER(Entry!$B103)),SUBSTITUTE(Entry!K103,".",":",1),"")</f>
        <v/>
      </c>
      <c r="J81" s="8" t="str">
        <f>IF(AND(NOT(Entry!$A103="ERROR"),ISNUMBER(Entry!$B103)),SUBSTITUTE(Entry!L103,".",":",1),"")</f>
        <v/>
      </c>
      <c r="K81" s="8" t="str">
        <f>IF(AND(NOT(Entry!$A103="ERROR"),ISNUMBER(Entry!$B103)),SUBSTITUTE(Entry!M103,".",":",1),"")</f>
        <v/>
      </c>
      <c r="L81" s="8" t="str">
        <f>IF(AND(NOT(Entry!$A103="ERROR"),ISNUMBER(Entry!$B103)),SUBSTITUTE(Entry!N103,".",":",1),"")</f>
        <v/>
      </c>
      <c r="M81" s="8" t="str">
        <f>IF(AND(NOT(Entry!$A103="ERROR"),ISNUMBER(Entry!$B103)),SUBSTITUTE(Entry!O103,".",":",1),"")</f>
        <v/>
      </c>
      <c r="N81" s="8" t="str">
        <f>IF(AND(NOT(Entry!$A103="ERROR"),ISNUMBER(Entry!$B103)),SUBSTITUTE(Entry!P103,".",":",1),"")</f>
        <v/>
      </c>
      <c r="O81" s="8" t="str">
        <f>IF(AND(NOT(Entry!$A103="ERROR"),ISNUMBER(Entry!$B103)),SUBSTITUTE(Entry!Q103,".",":",1),"")</f>
        <v/>
      </c>
      <c r="P81" s="8" t="str">
        <f>IF(AND(NOT(Entry!$A103="ERROR"),ISNUMBER(Entry!$B103)),SUBSTITUTE(Entry!R103,".",":",1),"")</f>
        <v/>
      </c>
      <c r="Q81" s="8" t="str">
        <f>IF(AND(NOT(Entry!$A103="ERROR"),ISNUMBER(Entry!$B103)),SUBSTITUTE(Entry!S103,".",":",1),"")</f>
        <v/>
      </c>
      <c r="R81" s="8" t="str">
        <f>IF(AND(NOT(Entry!$A103="ERROR"),ISNUMBER(Entry!$B103)),SUBSTITUTE(Entry!T103,".",":",1),"")</f>
        <v/>
      </c>
      <c r="S81" s="8" t="str">
        <f>IF(AND(NOT(Entry!$A103="ERROR"),ISNUMBER(Entry!$B103)),SUBSTITUTE(Entry!U103,".",":",1),"")</f>
        <v/>
      </c>
      <c r="T81" s="8" t="str">
        <f>IF(AND(NOT(Entry!$A103="ERROR"),ISNUMBER(Entry!$B103)),SUBSTITUTE(Entry!V103,".",":",1),"")</f>
        <v/>
      </c>
      <c r="U81" s="8" t="str">
        <f>IF(AND(NOT(Entry!$A103="ERROR"),ISNUMBER(Entry!$B103)),SUBSTITUTE(Entry!W103,".",":",1),"")</f>
        <v/>
      </c>
    </row>
    <row r="82" spans="1:21" x14ac:dyDescent="0.55000000000000004">
      <c r="A82" s="8" t="str">
        <f>IF(AND(NOT(Entry!$A104="ERROR"),AND(NOT(Entry!$A104="ERROR"),ISNUMBER(Entry!$B104))),Entry!$B$1,"")</f>
        <v/>
      </c>
      <c r="B82" s="8" t="str">
        <f>IF(AND(NOT(Entry!B104="ERROR"),AND(NOT(Entry!$A104="ERROR"),ISNUMBER(Entry!$B104))),Entry!D104,"")</f>
        <v/>
      </c>
      <c r="C82" s="8" t="str">
        <f>IF(AND(NOT(Entry!C104="ERROR"),AND(NOT(Entry!$A104="ERROR"),ISNUMBER(Entry!$B104))),Entry!E104,"")</f>
        <v/>
      </c>
      <c r="D82" s="8" t="str">
        <f>IF(AND(NOT(Entry!$A104="ERROR"),ISNUMBER(Entry!$B104)),IF(Entry!F104=0,"",Entry!F104),"")</f>
        <v/>
      </c>
      <c r="E82" s="8" t="str">
        <f>IF(AND(NOT(Entry!$A104="ERROR"),ISNUMBER(Entry!$B104)),TEXT(Entry!G104,"dd/mm/yyyy"),"")</f>
        <v/>
      </c>
      <c r="F82" s="8" t="str">
        <f>IF(AND(NOT(Entry!$A104="ERROR"),ISNUMBER(Entry!$B104)),IF(Entry!H104="Boy","B",IF(Entry!H104="Girl","G","")),"")</f>
        <v/>
      </c>
      <c r="G82" s="8" t="str">
        <f>IF(AND(NOT(Entry!$A104="ERROR"),ISNUMBER(Entry!$B104)),SUBSTITUTE(Entry!I104,".",":",1),"")</f>
        <v/>
      </c>
      <c r="H82" s="8" t="str">
        <f>IF(AND(NOT(Entry!$A104="ERROR"),ISNUMBER(Entry!$B104)),SUBSTITUTE(Entry!J104,".",":",1),"")</f>
        <v/>
      </c>
      <c r="I82" s="8" t="str">
        <f>IF(AND(NOT(Entry!$A104="ERROR"),ISNUMBER(Entry!$B104)),SUBSTITUTE(Entry!K104,".",":",1),"")</f>
        <v/>
      </c>
      <c r="J82" s="8" t="str">
        <f>IF(AND(NOT(Entry!$A104="ERROR"),ISNUMBER(Entry!$B104)),SUBSTITUTE(Entry!L104,".",":",1),"")</f>
        <v/>
      </c>
      <c r="K82" s="8" t="str">
        <f>IF(AND(NOT(Entry!$A104="ERROR"),ISNUMBER(Entry!$B104)),SUBSTITUTE(Entry!M104,".",":",1),"")</f>
        <v/>
      </c>
      <c r="L82" s="8" t="str">
        <f>IF(AND(NOT(Entry!$A104="ERROR"),ISNUMBER(Entry!$B104)),SUBSTITUTE(Entry!N104,".",":",1),"")</f>
        <v/>
      </c>
      <c r="M82" s="8" t="str">
        <f>IF(AND(NOT(Entry!$A104="ERROR"),ISNUMBER(Entry!$B104)),SUBSTITUTE(Entry!O104,".",":",1),"")</f>
        <v/>
      </c>
      <c r="N82" s="8" t="str">
        <f>IF(AND(NOT(Entry!$A104="ERROR"),ISNUMBER(Entry!$B104)),SUBSTITUTE(Entry!P104,".",":",1),"")</f>
        <v/>
      </c>
      <c r="O82" s="8" t="str">
        <f>IF(AND(NOT(Entry!$A104="ERROR"),ISNUMBER(Entry!$B104)),SUBSTITUTE(Entry!Q104,".",":",1),"")</f>
        <v/>
      </c>
      <c r="P82" s="8" t="str">
        <f>IF(AND(NOT(Entry!$A104="ERROR"),ISNUMBER(Entry!$B104)),SUBSTITUTE(Entry!R104,".",":",1),"")</f>
        <v/>
      </c>
      <c r="Q82" s="8" t="str">
        <f>IF(AND(NOT(Entry!$A104="ERROR"),ISNUMBER(Entry!$B104)),SUBSTITUTE(Entry!S104,".",":",1),"")</f>
        <v/>
      </c>
      <c r="R82" s="8" t="str">
        <f>IF(AND(NOT(Entry!$A104="ERROR"),ISNUMBER(Entry!$B104)),SUBSTITUTE(Entry!T104,".",":",1),"")</f>
        <v/>
      </c>
      <c r="S82" s="8" t="str">
        <f>IF(AND(NOT(Entry!$A104="ERROR"),ISNUMBER(Entry!$B104)),SUBSTITUTE(Entry!U104,".",":",1),"")</f>
        <v/>
      </c>
      <c r="T82" s="8" t="str">
        <f>IF(AND(NOT(Entry!$A104="ERROR"),ISNUMBER(Entry!$B104)),SUBSTITUTE(Entry!V104,".",":",1),"")</f>
        <v/>
      </c>
      <c r="U82" s="8" t="str">
        <f>IF(AND(NOT(Entry!$A104="ERROR"),ISNUMBER(Entry!$B104)),SUBSTITUTE(Entry!W104,".",":",1),"")</f>
        <v/>
      </c>
    </row>
    <row r="83" spans="1:21" x14ac:dyDescent="0.55000000000000004">
      <c r="A83" s="8" t="str">
        <f>IF(AND(NOT(Entry!$A105="ERROR"),AND(NOT(Entry!$A105="ERROR"),ISNUMBER(Entry!$B105))),Entry!$B$1,"")</f>
        <v/>
      </c>
      <c r="B83" s="8" t="str">
        <f>IF(AND(NOT(Entry!B105="ERROR"),AND(NOT(Entry!$A105="ERROR"),ISNUMBER(Entry!$B105))),Entry!D105,"")</f>
        <v/>
      </c>
      <c r="C83" s="8" t="str">
        <f>IF(AND(NOT(Entry!C105="ERROR"),AND(NOT(Entry!$A105="ERROR"),ISNUMBER(Entry!$B105))),Entry!E105,"")</f>
        <v/>
      </c>
      <c r="D83" s="8" t="str">
        <f>IF(AND(NOT(Entry!$A105="ERROR"),ISNUMBER(Entry!$B105)),IF(Entry!F105=0,"",Entry!F105),"")</f>
        <v/>
      </c>
      <c r="E83" s="8" t="str">
        <f>IF(AND(NOT(Entry!$A105="ERROR"),ISNUMBER(Entry!$B105)),TEXT(Entry!G105,"dd/mm/yyyy"),"")</f>
        <v/>
      </c>
      <c r="F83" s="8" t="str">
        <f>IF(AND(NOT(Entry!$A105="ERROR"),ISNUMBER(Entry!$B105)),IF(Entry!H105="Boy","B",IF(Entry!H105="Girl","G","")),"")</f>
        <v/>
      </c>
      <c r="G83" s="8" t="str">
        <f>IF(AND(NOT(Entry!$A105="ERROR"),ISNUMBER(Entry!$B105)),SUBSTITUTE(Entry!I105,".",":",1),"")</f>
        <v/>
      </c>
      <c r="H83" s="8" t="str">
        <f>IF(AND(NOT(Entry!$A105="ERROR"),ISNUMBER(Entry!$B105)),SUBSTITUTE(Entry!J105,".",":",1),"")</f>
        <v/>
      </c>
      <c r="I83" s="8" t="str">
        <f>IF(AND(NOT(Entry!$A105="ERROR"),ISNUMBER(Entry!$B105)),SUBSTITUTE(Entry!K105,".",":",1),"")</f>
        <v/>
      </c>
      <c r="J83" s="8" t="str">
        <f>IF(AND(NOT(Entry!$A105="ERROR"),ISNUMBER(Entry!$B105)),SUBSTITUTE(Entry!L105,".",":",1),"")</f>
        <v/>
      </c>
      <c r="K83" s="8" t="str">
        <f>IF(AND(NOT(Entry!$A105="ERROR"),ISNUMBER(Entry!$B105)),SUBSTITUTE(Entry!M105,".",":",1),"")</f>
        <v/>
      </c>
      <c r="L83" s="8" t="str">
        <f>IF(AND(NOT(Entry!$A105="ERROR"),ISNUMBER(Entry!$B105)),SUBSTITUTE(Entry!N105,".",":",1),"")</f>
        <v/>
      </c>
      <c r="M83" s="8" t="str">
        <f>IF(AND(NOT(Entry!$A105="ERROR"),ISNUMBER(Entry!$B105)),SUBSTITUTE(Entry!O105,".",":",1),"")</f>
        <v/>
      </c>
      <c r="N83" s="8" t="str">
        <f>IF(AND(NOT(Entry!$A105="ERROR"),ISNUMBER(Entry!$B105)),SUBSTITUTE(Entry!P105,".",":",1),"")</f>
        <v/>
      </c>
      <c r="O83" s="8" t="str">
        <f>IF(AND(NOT(Entry!$A105="ERROR"),ISNUMBER(Entry!$B105)),SUBSTITUTE(Entry!Q105,".",":",1),"")</f>
        <v/>
      </c>
      <c r="P83" s="8" t="str">
        <f>IF(AND(NOT(Entry!$A105="ERROR"),ISNUMBER(Entry!$B105)),SUBSTITUTE(Entry!R105,".",":",1),"")</f>
        <v/>
      </c>
      <c r="Q83" s="8" t="str">
        <f>IF(AND(NOT(Entry!$A105="ERROR"),ISNUMBER(Entry!$B105)),SUBSTITUTE(Entry!S105,".",":",1),"")</f>
        <v/>
      </c>
      <c r="R83" s="8" t="str">
        <f>IF(AND(NOT(Entry!$A105="ERROR"),ISNUMBER(Entry!$B105)),SUBSTITUTE(Entry!T105,".",":",1),"")</f>
        <v/>
      </c>
      <c r="S83" s="8" t="str">
        <f>IF(AND(NOT(Entry!$A105="ERROR"),ISNUMBER(Entry!$B105)),SUBSTITUTE(Entry!U105,".",":",1),"")</f>
        <v/>
      </c>
      <c r="T83" s="8" t="str">
        <f>IF(AND(NOT(Entry!$A105="ERROR"),ISNUMBER(Entry!$B105)),SUBSTITUTE(Entry!V105,".",":",1),"")</f>
        <v/>
      </c>
      <c r="U83" s="8" t="str">
        <f>IF(AND(NOT(Entry!$A105="ERROR"),ISNUMBER(Entry!$B105)),SUBSTITUTE(Entry!W105,".",":",1),"")</f>
        <v/>
      </c>
    </row>
    <row r="84" spans="1:21" x14ac:dyDescent="0.55000000000000004">
      <c r="A84" s="8" t="str">
        <f>IF(AND(NOT(Entry!$A106="ERROR"),AND(NOT(Entry!$A106="ERROR"),ISNUMBER(Entry!$B106))),Entry!$B$1,"")</f>
        <v/>
      </c>
      <c r="B84" s="8" t="str">
        <f>IF(AND(NOT(Entry!B106="ERROR"),AND(NOT(Entry!$A106="ERROR"),ISNUMBER(Entry!$B106))),Entry!D106,"")</f>
        <v/>
      </c>
      <c r="C84" s="8" t="str">
        <f>IF(AND(NOT(Entry!C106="ERROR"),AND(NOT(Entry!$A106="ERROR"),ISNUMBER(Entry!$B106))),Entry!E106,"")</f>
        <v/>
      </c>
      <c r="D84" s="8" t="str">
        <f>IF(AND(NOT(Entry!$A106="ERROR"),ISNUMBER(Entry!$B106)),IF(Entry!F106=0,"",Entry!F106),"")</f>
        <v/>
      </c>
      <c r="E84" s="8" t="str">
        <f>IF(AND(NOT(Entry!$A106="ERROR"),ISNUMBER(Entry!$B106)),TEXT(Entry!G106,"dd/mm/yyyy"),"")</f>
        <v/>
      </c>
      <c r="F84" s="8" t="str">
        <f>IF(AND(NOT(Entry!$A106="ERROR"),ISNUMBER(Entry!$B106)),IF(Entry!H106="Boy","B",IF(Entry!H106="Girl","G","")),"")</f>
        <v/>
      </c>
      <c r="G84" s="8" t="str">
        <f>IF(AND(NOT(Entry!$A106="ERROR"),ISNUMBER(Entry!$B106)),SUBSTITUTE(Entry!I106,".",":",1),"")</f>
        <v/>
      </c>
      <c r="H84" s="8" t="str">
        <f>IF(AND(NOT(Entry!$A106="ERROR"),ISNUMBER(Entry!$B106)),SUBSTITUTE(Entry!J106,".",":",1),"")</f>
        <v/>
      </c>
      <c r="I84" s="8" t="str">
        <f>IF(AND(NOT(Entry!$A106="ERROR"),ISNUMBER(Entry!$B106)),SUBSTITUTE(Entry!K106,".",":",1),"")</f>
        <v/>
      </c>
      <c r="J84" s="8" t="str">
        <f>IF(AND(NOT(Entry!$A106="ERROR"),ISNUMBER(Entry!$B106)),SUBSTITUTE(Entry!L106,".",":",1),"")</f>
        <v/>
      </c>
      <c r="K84" s="8" t="str">
        <f>IF(AND(NOT(Entry!$A106="ERROR"),ISNUMBER(Entry!$B106)),SUBSTITUTE(Entry!M106,".",":",1),"")</f>
        <v/>
      </c>
      <c r="L84" s="8" t="str">
        <f>IF(AND(NOT(Entry!$A106="ERROR"),ISNUMBER(Entry!$B106)),SUBSTITUTE(Entry!N106,".",":",1),"")</f>
        <v/>
      </c>
      <c r="M84" s="8" t="str">
        <f>IF(AND(NOT(Entry!$A106="ERROR"),ISNUMBER(Entry!$B106)),SUBSTITUTE(Entry!O106,".",":",1),"")</f>
        <v/>
      </c>
      <c r="N84" s="8" t="str">
        <f>IF(AND(NOT(Entry!$A106="ERROR"),ISNUMBER(Entry!$B106)),SUBSTITUTE(Entry!P106,".",":",1),"")</f>
        <v/>
      </c>
      <c r="O84" s="8" t="str">
        <f>IF(AND(NOT(Entry!$A106="ERROR"),ISNUMBER(Entry!$B106)),SUBSTITUTE(Entry!Q106,".",":",1),"")</f>
        <v/>
      </c>
      <c r="P84" s="8" t="str">
        <f>IF(AND(NOT(Entry!$A106="ERROR"),ISNUMBER(Entry!$B106)),SUBSTITUTE(Entry!R106,".",":",1),"")</f>
        <v/>
      </c>
      <c r="Q84" s="8" t="str">
        <f>IF(AND(NOT(Entry!$A106="ERROR"),ISNUMBER(Entry!$B106)),SUBSTITUTE(Entry!S106,".",":",1),"")</f>
        <v/>
      </c>
      <c r="R84" s="8" t="str">
        <f>IF(AND(NOT(Entry!$A106="ERROR"),ISNUMBER(Entry!$B106)),SUBSTITUTE(Entry!T106,".",":",1),"")</f>
        <v/>
      </c>
      <c r="S84" s="8" t="str">
        <f>IF(AND(NOT(Entry!$A106="ERROR"),ISNUMBER(Entry!$B106)),SUBSTITUTE(Entry!U106,".",":",1),"")</f>
        <v/>
      </c>
      <c r="T84" s="8" t="str">
        <f>IF(AND(NOT(Entry!$A106="ERROR"),ISNUMBER(Entry!$B106)),SUBSTITUTE(Entry!V106,".",":",1),"")</f>
        <v/>
      </c>
      <c r="U84" s="8" t="str">
        <f>IF(AND(NOT(Entry!$A106="ERROR"),ISNUMBER(Entry!$B106)),SUBSTITUTE(Entry!W106,".",":",1),"")</f>
        <v/>
      </c>
    </row>
    <row r="85" spans="1:21" x14ac:dyDescent="0.55000000000000004">
      <c r="A85" s="8" t="str">
        <f>IF(AND(NOT(Entry!$A107="ERROR"),AND(NOT(Entry!$A107="ERROR"),ISNUMBER(Entry!$B107))),Entry!$B$1,"")</f>
        <v/>
      </c>
      <c r="B85" s="8" t="str">
        <f>IF(AND(NOT(Entry!B107="ERROR"),AND(NOT(Entry!$A107="ERROR"),ISNUMBER(Entry!$B107))),Entry!D107,"")</f>
        <v/>
      </c>
      <c r="C85" s="8" t="str">
        <f>IF(AND(NOT(Entry!C107="ERROR"),AND(NOT(Entry!$A107="ERROR"),ISNUMBER(Entry!$B107))),Entry!E107,"")</f>
        <v/>
      </c>
      <c r="D85" s="8" t="str">
        <f>IF(AND(NOT(Entry!$A107="ERROR"),ISNUMBER(Entry!$B107)),IF(Entry!F107=0,"",Entry!F107),"")</f>
        <v/>
      </c>
      <c r="E85" s="8" t="str">
        <f>IF(AND(NOT(Entry!$A107="ERROR"),ISNUMBER(Entry!$B107)),TEXT(Entry!G107,"dd/mm/yyyy"),"")</f>
        <v/>
      </c>
      <c r="F85" s="8" t="str">
        <f>IF(AND(NOT(Entry!$A107="ERROR"),ISNUMBER(Entry!$B107)),IF(Entry!H107="Boy","B",IF(Entry!H107="Girl","G","")),"")</f>
        <v/>
      </c>
      <c r="G85" s="8" t="str">
        <f>IF(AND(NOT(Entry!$A107="ERROR"),ISNUMBER(Entry!$B107)),SUBSTITUTE(Entry!I107,".",":",1),"")</f>
        <v/>
      </c>
      <c r="H85" s="8" t="str">
        <f>IF(AND(NOT(Entry!$A107="ERROR"),ISNUMBER(Entry!$B107)),SUBSTITUTE(Entry!J107,".",":",1),"")</f>
        <v/>
      </c>
      <c r="I85" s="8" t="str">
        <f>IF(AND(NOT(Entry!$A107="ERROR"),ISNUMBER(Entry!$B107)),SUBSTITUTE(Entry!K107,".",":",1),"")</f>
        <v/>
      </c>
      <c r="J85" s="8" t="str">
        <f>IF(AND(NOT(Entry!$A107="ERROR"),ISNUMBER(Entry!$B107)),SUBSTITUTE(Entry!L107,".",":",1),"")</f>
        <v/>
      </c>
      <c r="K85" s="8" t="str">
        <f>IF(AND(NOT(Entry!$A107="ERROR"),ISNUMBER(Entry!$B107)),SUBSTITUTE(Entry!M107,".",":",1),"")</f>
        <v/>
      </c>
      <c r="L85" s="8" t="str">
        <f>IF(AND(NOT(Entry!$A107="ERROR"),ISNUMBER(Entry!$B107)),SUBSTITUTE(Entry!N107,".",":",1),"")</f>
        <v/>
      </c>
      <c r="M85" s="8" t="str">
        <f>IF(AND(NOT(Entry!$A107="ERROR"),ISNUMBER(Entry!$B107)),SUBSTITUTE(Entry!O107,".",":",1),"")</f>
        <v/>
      </c>
      <c r="N85" s="8" t="str">
        <f>IF(AND(NOT(Entry!$A107="ERROR"),ISNUMBER(Entry!$B107)),SUBSTITUTE(Entry!P107,".",":",1),"")</f>
        <v/>
      </c>
      <c r="O85" s="8" t="str">
        <f>IF(AND(NOT(Entry!$A107="ERROR"),ISNUMBER(Entry!$B107)),SUBSTITUTE(Entry!Q107,".",":",1),"")</f>
        <v/>
      </c>
      <c r="P85" s="8" t="str">
        <f>IF(AND(NOT(Entry!$A107="ERROR"),ISNUMBER(Entry!$B107)),SUBSTITUTE(Entry!R107,".",":",1),"")</f>
        <v/>
      </c>
      <c r="Q85" s="8" t="str">
        <f>IF(AND(NOT(Entry!$A107="ERROR"),ISNUMBER(Entry!$B107)),SUBSTITUTE(Entry!S107,".",":",1),"")</f>
        <v/>
      </c>
      <c r="R85" s="8" t="str">
        <f>IF(AND(NOT(Entry!$A107="ERROR"),ISNUMBER(Entry!$B107)),SUBSTITUTE(Entry!T107,".",":",1),"")</f>
        <v/>
      </c>
      <c r="S85" s="8" t="str">
        <f>IF(AND(NOT(Entry!$A107="ERROR"),ISNUMBER(Entry!$B107)),SUBSTITUTE(Entry!U107,".",":",1),"")</f>
        <v/>
      </c>
      <c r="T85" s="8" t="str">
        <f>IF(AND(NOT(Entry!$A107="ERROR"),ISNUMBER(Entry!$B107)),SUBSTITUTE(Entry!V107,".",":",1),"")</f>
        <v/>
      </c>
      <c r="U85" s="8" t="str">
        <f>IF(AND(NOT(Entry!$A107="ERROR"),ISNUMBER(Entry!$B107)),SUBSTITUTE(Entry!W107,".",":",1),"")</f>
        <v/>
      </c>
    </row>
    <row r="86" spans="1:21" x14ac:dyDescent="0.55000000000000004">
      <c r="A86" s="8" t="str">
        <f>IF(AND(NOT(Entry!$A108="ERROR"),AND(NOT(Entry!$A108="ERROR"),ISNUMBER(Entry!$B108))),Entry!$B$1,"")</f>
        <v/>
      </c>
      <c r="B86" s="8" t="str">
        <f>IF(AND(NOT(Entry!B108="ERROR"),AND(NOT(Entry!$A108="ERROR"),ISNUMBER(Entry!$B108))),Entry!D108,"")</f>
        <v/>
      </c>
      <c r="C86" s="8" t="str">
        <f>IF(AND(NOT(Entry!C108="ERROR"),AND(NOT(Entry!$A108="ERROR"),ISNUMBER(Entry!$B108))),Entry!E108,"")</f>
        <v/>
      </c>
      <c r="D86" s="8" t="str">
        <f>IF(AND(NOT(Entry!$A108="ERROR"),ISNUMBER(Entry!$B108)),IF(Entry!F108=0,"",Entry!F108),"")</f>
        <v/>
      </c>
      <c r="E86" s="8" t="str">
        <f>IF(AND(NOT(Entry!$A108="ERROR"),ISNUMBER(Entry!$B108)),TEXT(Entry!G108,"dd/mm/yyyy"),"")</f>
        <v/>
      </c>
      <c r="F86" s="8" t="str">
        <f>IF(AND(NOT(Entry!$A108="ERROR"),ISNUMBER(Entry!$B108)),IF(Entry!H108="Boy","B",IF(Entry!H108="Girl","G","")),"")</f>
        <v/>
      </c>
      <c r="G86" s="8" t="str">
        <f>IF(AND(NOT(Entry!$A108="ERROR"),ISNUMBER(Entry!$B108)),SUBSTITUTE(Entry!I108,".",":",1),"")</f>
        <v/>
      </c>
      <c r="H86" s="8" t="str">
        <f>IF(AND(NOT(Entry!$A108="ERROR"),ISNUMBER(Entry!$B108)),SUBSTITUTE(Entry!J108,".",":",1),"")</f>
        <v/>
      </c>
      <c r="I86" s="8" t="str">
        <f>IF(AND(NOT(Entry!$A108="ERROR"),ISNUMBER(Entry!$B108)),SUBSTITUTE(Entry!K108,".",":",1),"")</f>
        <v/>
      </c>
      <c r="J86" s="8" t="str">
        <f>IF(AND(NOT(Entry!$A108="ERROR"),ISNUMBER(Entry!$B108)),SUBSTITUTE(Entry!L108,".",":",1),"")</f>
        <v/>
      </c>
      <c r="K86" s="8" t="str">
        <f>IF(AND(NOT(Entry!$A108="ERROR"),ISNUMBER(Entry!$B108)),SUBSTITUTE(Entry!M108,".",":",1),"")</f>
        <v/>
      </c>
      <c r="L86" s="8" t="str">
        <f>IF(AND(NOT(Entry!$A108="ERROR"),ISNUMBER(Entry!$B108)),SUBSTITUTE(Entry!N108,".",":",1),"")</f>
        <v/>
      </c>
      <c r="M86" s="8" t="str">
        <f>IF(AND(NOT(Entry!$A108="ERROR"),ISNUMBER(Entry!$B108)),SUBSTITUTE(Entry!O108,".",":",1),"")</f>
        <v/>
      </c>
      <c r="N86" s="8" t="str">
        <f>IF(AND(NOT(Entry!$A108="ERROR"),ISNUMBER(Entry!$B108)),SUBSTITUTE(Entry!P108,".",":",1),"")</f>
        <v/>
      </c>
      <c r="O86" s="8" t="str">
        <f>IF(AND(NOT(Entry!$A108="ERROR"),ISNUMBER(Entry!$B108)),SUBSTITUTE(Entry!Q108,".",":",1),"")</f>
        <v/>
      </c>
      <c r="P86" s="8" t="str">
        <f>IF(AND(NOT(Entry!$A108="ERROR"),ISNUMBER(Entry!$B108)),SUBSTITUTE(Entry!R108,".",":",1),"")</f>
        <v/>
      </c>
      <c r="Q86" s="8" t="str">
        <f>IF(AND(NOT(Entry!$A108="ERROR"),ISNUMBER(Entry!$B108)),SUBSTITUTE(Entry!S108,".",":",1),"")</f>
        <v/>
      </c>
      <c r="R86" s="8" t="str">
        <f>IF(AND(NOT(Entry!$A108="ERROR"),ISNUMBER(Entry!$B108)),SUBSTITUTE(Entry!T108,".",":",1),"")</f>
        <v/>
      </c>
      <c r="S86" s="8" t="str">
        <f>IF(AND(NOT(Entry!$A108="ERROR"),ISNUMBER(Entry!$B108)),SUBSTITUTE(Entry!U108,".",":",1),"")</f>
        <v/>
      </c>
      <c r="T86" s="8" t="str">
        <f>IF(AND(NOT(Entry!$A108="ERROR"),ISNUMBER(Entry!$B108)),SUBSTITUTE(Entry!V108,".",":",1),"")</f>
        <v/>
      </c>
      <c r="U86" s="8" t="str">
        <f>IF(AND(NOT(Entry!$A108="ERROR"),ISNUMBER(Entry!$B108)),SUBSTITUTE(Entry!W108,".",":",1),"")</f>
        <v/>
      </c>
    </row>
    <row r="87" spans="1:21" x14ac:dyDescent="0.55000000000000004">
      <c r="A87" s="8" t="str">
        <f>IF(AND(NOT(Entry!$A109="ERROR"),AND(NOT(Entry!$A109="ERROR"),ISNUMBER(Entry!$B109))),Entry!$B$1,"")</f>
        <v/>
      </c>
      <c r="B87" s="8" t="str">
        <f>IF(AND(NOT(Entry!B109="ERROR"),AND(NOT(Entry!$A109="ERROR"),ISNUMBER(Entry!$B109))),Entry!D109,"")</f>
        <v/>
      </c>
      <c r="C87" s="8" t="str">
        <f>IF(AND(NOT(Entry!C109="ERROR"),AND(NOT(Entry!$A109="ERROR"),ISNUMBER(Entry!$B109))),Entry!E109,"")</f>
        <v/>
      </c>
      <c r="D87" s="8" t="str">
        <f>IF(AND(NOT(Entry!$A109="ERROR"),ISNUMBER(Entry!$B109)),IF(Entry!F109=0,"",Entry!F109),"")</f>
        <v/>
      </c>
      <c r="E87" s="8" t="str">
        <f>IF(AND(NOT(Entry!$A109="ERROR"),ISNUMBER(Entry!$B109)),TEXT(Entry!G109,"dd/mm/yyyy"),"")</f>
        <v/>
      </c>
      <c r="F87" s="8" t="str">
        <f>IF(AND(NOT(Entry!$A109="ERROR"),ISNUMBER(Entry!$B109)),IF(Entry!H109="Boy","B",IF(Entry!H109="Girl","G","")),"")</f>
        <v/>
      </c>
      <c r="G87" s="8" t="str">
        <f>IF(AND(NOT(Entry!$A109="ERROR"),ISNUMBER(Entry!$B109)),SUBSTITUTE(Entry!I109,".",":",1),"")</f>
        <v/>
      </c>
      <c r="H87" s="8" t="str">
        <f>IF(AND(NOT(Entry!$A109="ERROR"),ISNUMBER(Entry!$B109)),SUBSTITUTE(Entry!J109,".",":",1),"")</f>
        <v/>
      </c>
      <c r="I87" s="8" t="str">
        <f>IF(AND(NOT(Entry!$A109="ERROR"),ISNUMBER(Entry!$B109)),SUBSTITUTE(Entry!K109,".",":",1),"")</f>
        <v/>
      </c>
      <c r="J87" s="8" t="str">
        <f>IF(AND(NOT(Entry!$A109="ERROR"),ISNUMBER(Entry!$B109)),SUBSTITUTE(Entry!L109,".",":",1),"")</f>
        <v/>
      </c>
      <c r="K87" s="8" t="str">
        <f>IF(AND(NOT(Entry!$A109="ERROR"),ISNUMBER(Entry!$B109)),SUBSTITUTE(Entry!M109,".",":",1),"")</f>
        <v/>
      </c>
      <c r="L87" s="8" t="str">
        <f>IF(AND(NOT(Entry!$A109="ERROR"),ISNUMBER(Entry!$B109)),SUBSTITUTE(Entry!N109,".",":",1),"")</f>
        <v/>
      </c>
      <c r="M87" s="8" t="str">
        <f>IF(AND(NOT(Entry!$A109="ERROR"),ISNUMBER(Entry!$B109)),SUBSTITUTE(Entry!O109,".",":",1),"")</f>
        <v/>
      </c>
      <c r="N87" s="8" t="str">
        <f>IF(AND(NOT(Entry!$A109="ERROR"),ISNUMBER(Entry!$B109)),SUBSTITUTE(Entry!P109,".",":",1),"")</f>
        <v/>
      </c>
      <c r="O87" s="8" t="str">
        <f>IF(AND(NOT(Entry!$A109="ERROR"),ISNUMBER(Entry!$B109)),SUBSTITUTE(Entry!Q109,".",":",1),"")</f>
        <v/>
      </c>
      <c r="P87" s="8" t="str">
        <f>IF(AND(NOT(Entry!$A109="ERROR"),ISNUMBER(Entry!$B109)),SUBSTITUTE(Entry!R109,".",":",1),"")</f>
        <v/>
      </c>
      <c r="Q87" s="8" t="str">
        <f>IF(AND(NOT(Entry!$A109="ERROR"),ISNUMBER(Entry!$B109)),SUBSTITUTE(Entry!S109,".",":",1),"")</f>
        <v/>
      </c>
      <c r="R87" s="8" t="str">
        <f>IF(AND(NOT(Entry!$A109="ERROR"),ISNUMBER(Entry!$B109)),SUBSTITUTE(Entry!T109,".",":",1),"")</f>
        <v/>
      </c>
      <c r="S87" s="8" t="str">
        <f>IF(AND(NOT(Entry!$A109="ERROR"),ISNUMBER(Entry!$B109)),SUBSTITUTE(Entry!U109,".",":",1),"")</f>
        <v/>
      </c>
      <c r="T87" s="8" t="str">
        <f>IF(AND(NOT(Entry!$A109="ERROR"),ISNUMBER(Entry!$B109)),SUBSTITUTE(Entry!V109,".",":",1),"")</f>
        <v/>
      </c>
      <c r="U87" s="8" t="str">
        <f>IF(AND(NOT(Entry!$A109="ERROR"),ISNUMBER(Entry!$B109)),SUBSTITUTE(Entry!W109,".",":",1),"")</f>
        <v/>
      </c>
    </row>
    <row r="88" spans="1:21" x14ac:dyDescent="0.55000000000000004">
      <c r="A88" s="8" t="str">
        <f>IF(AND(NOT(Entry!$A110="ERROR"),AND(NOT(Entry!$A110="ERROR"),ISNUMBER(Entry!$B110))),Entry!$B$1,"")</f>
        <v/>
      </c>
      <c r="B88" s="8" t="str">
        <f>IF(AND(NOT(Entry!B110="ERROR"),AND(NOT(Entry!$A110="ERROR"),ISNUMBER(Entry!$B110))),Entry!D110,"")</f>
        <v/>
      </c>
      <c r="C88" s="8" t="str">
        <f>IF(AND(NOT(Entry!C110="ERROR"),AND(NOT(Entry!$A110="ERROR"),ISNUMBER(Entry!$B110))),Entry!E110,"")</f>
        <v/>
      </c>
      <c r="D88" s="8" t="str">
        <f>IF(AND(NOT(Entry!$A110="ERROR"),ISNUMBER(Entry!$B110)),IF(Entry!F110=0,"",Entry!F110),"")</f>
        <v/>
      </c>
      <c r="E88" s="8" t="str">
        <f>IF(AND(NOT(Entry!$A110="ERROR"),ISNUMBER(Entry!$B110)),TEXT(Entry!G110,"dd/mm/yyyy"),"")</f>
        <v/>
      </c>
      <c r="F88" s="8" t="str">
        <f>IF(AND(NOT(Entry!$A110="ERROR"),ISNUMBER(Entry!$B110)),IF(Entry!H110="Boy","B",IF(Entry!H110="Girl","G","")),"")</f>
        <v/>
      </c>
      <c r="G88" s="8" t="str">
        <f>IF(AND(NOT(Entry!$A110="ERROR"),ISNUMBER(Entry!$B110)),SUBSTITUTE(Entry!I110,".",":",1),"")</f>
        <v/>
      </c>
      <c r="H88" s="8" t="str">
        <f>IF(AND(NOT(Entry!$A110="ERROR"),ISNUMBER(Entry!$B110)),SUBSTITUTE(Entry!J110,".",":",1),"")</f>
        <v/>
      </c>
      <c r="I88" s="8" t="str">
        <f>IF(AND(NOT(Entry!$A110="ERROR"),ISNUMBER(Entry!$B110)),SUBSTITUTE(Entry!K110,".",":",1),"")</f>
        <v/>
      </c>
      <c r="J88" s="8" t="str">
        <f>IF(AND(NOT(Entry!$A110="ERROR"),ISNUMBER(Entry!$B110)),SUBSTITUTE(Entry!L110,".",":",1),"")</f>
        <v/>
      </c>
      <c r="K88" s="8" t="str">
        <f>IF(AND(NOT(Entry!$A110="ERROR"),ISNUMBER(Entry!$B110)),SUBSTITUTE(Entry!M110,".",":",1),"")</f>
        <v/>
      </c>
      <c r="L88" s="8" t="str">
        <f>IF(AND(NOT(Entry!$A110="ERROR"),ISNUMBER(Entry!$B110)),SUBSTITUTE(Entry!N110,".",":",1),"")</f>
        <v/>
      </c>
      <c r="M88" s="8" t="str">
        <f>IF(AND(NOT(Entry!$A110="ERROR"),ISNUMBER(Entry!$B110)),SUBSTITUTE(Entry!O110,".",":",1),"")</f>
        <v/>
      </c>
      <c r="N88" s="8" t="str">
        <f>IF(AND(NOT(Entry!$A110="ERROR"),ISNUMBER(Entry!$B110)),SUBSTITUTE(Entry!P110,".",":",1),"")</f>
        <v/>
      </c>
      <c r="O88" s="8" t="str">
        <f>IF(AND(NOT(Entry!$A110="ERROR"),ISNUMBER(Entry!$B110)),SUBSTITUTE(Entry!Q110,".",":",1),"")</f>
        <v/>
      </c>
      <c r="P88" s="8" t="str">
        <f>IF(AND(NOT(Entry!$A110="ERROR"),ISNUMBER(Entry!$B110)),SUBSTITUTE(Entry!R110,".",":",1),"")</f>
        <v/>
      </c>
      <c r="Q88" s="8" t="str">
        <f>IF(AND(NOT(Entry!$A110="ERROR"),ISNUMBER(Entry!$B110)),SUBSTITUTE(Entry!S110,".",":",1),"")</f>
        <v/>
      </c>
      <c r="R88" s="8" t="str">
        <f>IF(AND(NOT(Entry!$A110="ERROR"),ISNUMBER(Entry!$B110)),SUBSTITUTE(Entry!T110,".",":",1),"")</f>
        <v/>
      </c>
      <c r="S88" s="8" t="str">
        <f>IF(AND(NOT(Entry!$A110="ERROR"),ISNUMBER(Entry!$B110)),SUBSTITUTE(Entry!U110,".",":",1),"")</f>
        <v/>
      </c>
      <c r="T88" s="8" t="str">
        <f>IF(AND(NOT(Entry!$A110="ERROR"),ISNUMBER(Entry!$B110)),SUBSTITUTE(Entry!V110,".",":",1),"")</f>
        <v/>
      </c>
      <c r="U88" s="8" t="str">
        <f>IF(AND(NOT(Entry!$A110="ERROR"),ISNUMBER(Entry!$B110)),SUBSTITUTE(Entry!W110,".",":",1),"")</f>
        <v/>
      </c>
    </row>
    <row r="89" spans="1:21" x14ac:dyDescent="0.55000000000000004">
      <c r="A89" s="8" t="str">
        <f>IF(AND(NOT(Entry!$A111="ERROR"),AND(NOT(Entry!$A111="ERROR"),ISNUMBER(Entry!$B111))),Entry!$B$1,"")</f>
        <v/>
      </c>
      <c r="B89" s="8" t="str">
        <f>IF(AND(NOT(Entry!B111="ERROR"),AND(NOT(Entry!$A111="ERROR"),ISNUMBER(Entry!$B111))),Entry!D111,"")</f>
        <v/>
      </c>
      <c r="C89" s="8" t="str">
        <f>IF(AND(NOT(Entry!C111="ERROR"),AND(NOT(Entry!$A111="ERROR"),ISNUMBER(Entry!$B111))),Entry!E111,"")</f>
        <v/>
      </c>
      <c r="D89" s="8" t="str">
        <f>IF(AND(NOT(Entry!$A111="ERROR"),ISNUMBER(Entry!$B111)),IF(Entry!F111=0,"",Entry!F111),"")</f>
        <v/>
      </c>
      <c r="E89" s="8" t="str">
        <f>IF(AND(NOT(Entry!$A111="ERROR"),ISNUMBER(Entry!$B111)),TEXT(Entry!G111,"dd/mm/yyyy"),"")</f>
        <v/>
      </c>
      <c r="F89" s="8" t="str">
        <f>IF(AND(NOT(Entry!$A111="ERROR"),ISNUMBER(Entry!$B111)),IF(Entry!H111="Boy","B",IF(Entry!H111="Girl","G","")),"")</f>
        <v/>
      </c>
      <c r="G89" s="8" t="str">
        <f>IF(AND(NOT(Entry!$A111="ERROR"),ISNUMBER(Entry!$B111)),SUBSTITUTE(Entry!I111,".",":",1),"")</f>
        <v/>
      </c>
      <c r="H89" s="8" t="str">
        <f>IF(AND(NOT(Entry!$A111="ERROR"),ISNUMBER(Entry!$B111)),SUBSTITUTE(Entry!J111,".",":",1),"")</f>
        <v/>
      </c>
      <c r="I89" s="8" t="str">
        <f>IF(AND(NOT(Entry!$A111="ERROR"),ISNUMBER(Entry!$B111)),SUBSTITUTE(Entry!K111,".",":",1),"")</f>
        <v/>
      </c>
      <c r="J89" s="8" t="str">
        <f>IF(AND(NOT(Entry!$A111="ERROR"),ISNUMBER(Entry!$B111)),SUBSTITUTE(Entry!L111,".",":",1),"")</f>
        <v/>
      </c>
      <c r="K89" s="8" t="str">
        <f>IF(AND(NOT(Entry!$A111="ERROR"),ISNUMBER(Entry!$B111)),SUBSTITUTE(Entry!M111,".",":",1),"")</f>
        <v/>
      </c>
      <c r="L89" s="8" t="str">
        <f>IF(AND(NOT(Entry!$A111="ERROR"),ISNUMBER(Entry!$B111)),SUBSTITUTE(Entry!N111,".",":",1),"")</f>
        <v/>
      </c>
      <c r="M89" s="8" t="str">
        <f>IF(AND(NOT(Entry!$A111="ERROR"),ISNUMBER(Entry!$B111)),SUBSTITUTE(Entry!O111,".",":",1),"")</f>
        <v/>
      </c>
      <c r="N89" s="8" t="str">
        <f>IF(AND(NOT(Entry!$A111="ERROR"),ISNUMBER(Entry!$B111)),SUBSTITUTE(Entry!P111,".",":",1),"")</f>
        <v/>
      </c>
      <c r="O89" s="8" t="str">
        <f>IF(AND(NOT(Entry!$A111="ERROR"),ISNUMBER(Entry!$B111)),SUBSTITUTE(Entry!Q111,".",":",1),"")</f>
        <v/>
      </c>
      <c r="P89" s="8" t="str">
        <f>IF(AND(NOT(Entry!$A111="ERROR"),ISNUMBER(Entry!$B111)),SUBSTITUTE(Entry!R111,".",":",1),"")</f>
        <v/>
      </c>
      <c r="Q89" s="8" t="str">
        <f>IF(AND(NOT(Entry!$A111="ERROR"),ISNUMBER(Entry!$B111)),SUBSTITUTE(Entry!S111,".",":",1),"")</f>
        <v/>
      </c>
      <c r="R89" s="8" t="str">
        <f>IF(AND(NOT(Entry!$A111="ERROR"),ISNUMBER(Entry!$B111)),SUBSTITUTE(Entry!T111,".",":",1),"")</f>
        <v/>
      </c>
      <c r="S89" s="8" t="str">
        <f>IF(AND(NOT(Entry!$A111="ERROR"),ISNUMBER(Entry!$B111)),SUBSTITUTE(Entry!U111,".",":",1),"")</f>
        <v/>
      </c>
      <c r="T89" s="8" t="str">
        <f>IF(AND(NOT(Entry!$A111="ERROR"),ISNUMBER(Entry!$B111)),SUBSTITUTE(Entry!V111,".",":",1),"")</f>
        <v/>
      </c>
      <c r="U89" s="8" t="str">
        <f>IF(AND(NOT(Entry!$A111="ERROR"),ISNUMBER(Entry!$B111)),SUBSTITUTE(Entry!W111,".",":",1),"")</f>
        <v/>
      </c>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EEA62-4761-4F8A-B806-0DC3AC09EBEE}">
  <dimension ref="A1:E19"/>
  <sheetViews>
    <sheetView workbookViewId="0">
      <selection activeCell="B18" sqref="B18"/>
    </sheetView>
  </sheetViews>
  <sheetFormatPr defaultRowHeight="14.4" x14ac:dyDescent="0.55000000000000004"/>
  <cols>
    <col min="2" max="3" width="9.5234375" bestFit="1" customWidth="1"/>
    <col min="4" max="4" width="9.5234375" customWidth="1"/>
  </cols>
  <sheetData>
    <row r="1" spans="1:5" x14ac:dyDescent="0.55000000000000004">
      <c r="A1" s="3" t="s">
        <v>46</v>
      </c>
      <c r="B1" s="2" t="s">
        <v>30</v>
      </c>
      <c r="C1" s="4">
        <v>46208</v>
      </c>
      <c r="D1" s="4"/>
    </row>
    <row r="2" spans="1:5" x14ac:dyDescent="0.55000000000000004">
      <c r="A2" s="5" t="s">
        <v>41</v>
      </c>
      <c r="B2" s="9">
        <f>DATE(YEAR(DoI)-B7,MONTH(DoI),DAY(DoI))+1</f>
        <v>42191</v>
      </c>
      <c r="C2" s="9">
        <f>DATE(YEAR(DoI)-C7,MONTH(DoI),DAY(DoI))</f>
        <v>42921</v>
      </c>
      <c r="D2" s="9"/>
    </row>
    <row r="3" spans="1:5" x14ac:dyDescent="0.55000000000000004">
      <c r="A3" s="5" t="s">
        <v>31</v>
      </c>
      <c r="B3" s="9">
        <f>DATE(YEAR(DoI)-B8,MONTH(DoI),DAY(DoI))+1</f>
        <v>41461</v>
      </c>
      <c r="C3" s="9">
        <f>DATE(YEAR(DoI)-C8,MONTH(DoI),DAY(DoI))</f>
        <v>42190</v>
      </c>
      <c r="D3" s="9"/>
      <c r="E3" s="5"/>
    </row>
    <row r="4" spans="1:5" x14ac:dyDescent="0.55000000000000004">
      <c r="A4" s="5" t="s">
        <v>32</v>
      </c>
      <c r="B4" s="9">
        <f>DATE(YEAR(DoI)-B9,MONTH(DoI),DAY(DoI))+1</f>
        <v>40730</v>
      </c>
      <c r="C4" s="9">
        <f>DATE(YEAR(DoI)-C9,MONTH(DoI),DAY(DoI))</f>
        <v>41460</v>
      </c>
      <c r="D4" s="9"/>
      <c r="E4" s="5"/>
    </row>
    <row r="5" spans="1:5" x14ac:dyDescent="0.55000000000000004">
      <c r="A5" s="5" t="s">
        <v>33</v>
      </c>
      <c r="B5" s="9">
        <f>DATE(YEAR(DoI)-B10,MONTH(DoI),DAY(DoI))+1</f>
        <v>10049</v>
      </c>
      <c r="C5" s="9">
        <f>DATE(YEAR(DoI)-C10,MONTH(DoI),DAY(DoI))</f>
        <v>40729</v>
      </c>
      <c r="D5" s="9"/>
      <c r="E5" s="5"/>
    </row>
    <row r="6" spans="1:5" x14ac:dyDescent="0.55000000000000004">
      <c r="B6" s="6" t="s">
        <v>34</v>
      </c>
      <c r="C6">
        <v>0</v>
      </c>
      <c r="D6">
        <v>0</v>
      </c>
      <c r="E6" t="s">
        <v>35</v>
      </c>
    </row>
    <row r="7" spans="1:5" x14ac:dyDescent="0.55000000000000004">
      <c r="A7" s="5" t="s">
        <v>36</v>
      </c>
      <c r="B7" s="6">
        <v>11</v>
      </c>
      <c r="C7">
        <v>9</v>
      </c>
      <c r="D7">
        <v>1</v>
      </c>
      <c r="E7" t="s">
        <v>41</v>
      </c>
    </row>
    <row r="8" spans="1:5" x14ac:dyDescent="0.55000000000000004">
      <c r="B8" s="5">
        <v>13</v>
      </c>
      <c r="C8" s="5">
        <v>11</v>
      </c>
      <c r="D8" s="5">
        <v>2</v>
      </c>
      <c r="E8" s="5" t="s">
        <v>31</v>
      </c>
    </row>
    <row r="9" spans="1:5" x14ac:dyDescent="0.55000000000000004">
      <c r="B9" s="5">
        <v>15</v>
      </c>
      <c r="C9" s="5">
        <v>13</v>
      </c>
      <c r="D9" s="5">
        <v>3</v>
      </c>
      <c r="E9" s="5" t="s">
        <v>32</v>
      </c>
    </row>
    <row r="10" spans="1:5" x14ac:dyDescent="0.55000000000000004">
      <c r="B10" s="5">
        <v>99</v>
      </c>
      <c r="C10" s="5">
        <v>15</v>
      </c>
      <c r="D10" s="5">
        <v>4</v>
      </c>
      <c r="E10" s="5" t="s">
        <v>33</v>
      </c>
    </row>
    <row r="11" spans="1:5" x14ac:dyDescent="0.55000000000000004">
      <c r="C11" s="5">
        <v>99</v>
      </c>
      <c r="D11" s="5">
        <v>0</v>
      </c>
      <c r="E11" s="5" t="s">
        <v>37</v>
      </c>
    </row>
    <row r="12" spans="1:5" x14ac:dyDescent="0.55000000000000004">
      <c r="B12" s="5">
        <v>18</v>
      </c>
      <c r="C12" s="5">
        <v>11</v>
      </c>
      <c r="D12" s="5">
        <v>0</v>
      </c>
      <c r="E12" s="5" t="s">
        <v>38</v>
      </c>
    </row>
    <row r="13" spans="1:5" x14ac:dyDescent="0.55000000000000004">
      <c r="A13" s="7"/>
    </row>
    <row r="14" spans="1:5" x14ac:dyDescent="0.55000000000000004">
      <c r="A14" s="8"/>
      <c r="C14" t="s">
        <v>39</v>
      </c>
    </row>
    <row r="15" spans="1:5" x14ac:dyDescent="0.55000000000000004">
      <c r="C15" t="s">
        <v>40</v>
      </c>
    </row>
    <row r="17" spans="1:2" x14ac:dyDescent="0.55000000000000004">
      <c r="A17" t="s">
        <v>4124</v>
      </c>
      <c r="B17" s="36">
        <v>9</v>
      </c>
    </row>
    <row r="18" spans="1:2" x14ac:dyDescent="0.55000000000000004">
      <c r="A18" t="s">
        <v>4148</v>
      </c>
      <c r="B18" s="36">
        <v>15</v>
      </c>
    </row>
    <row r="19" spans="1:2" x14ac:dyDescent="0.55000000000000004">
      <c r="A19" t="s">
        <v>4147</v>
      </c>
      <c r="B19" s="36">
        <v>20</v>
      </c>
    </row>
  </sheetData>
  <sheetProtection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48F19-4716-4068-8D86-C7D017C17FAA}">
  <dimension ref="A1:E1274"/>
  <sheetViews>
    <sheetView workbookViewId="0">
      <selection activeCell="E14" sqref="E14"/>
    </sheetView>
  </sheetViews>
  <sheetFormatPr defaultRowHeight="14.4" x14ac:dyDescent="0.55000000000000004"/>
  <cols>
    <col min="1" max="1" width="34.26171875" customWidth="1"/>
  </cols>
  <sheetData>
    <row r="1" spans="1:5" x14ac:dyDescent="0.55000000000000004">
      <c r="A1" t="s">
        <v>47</v>
      </c>
      <c r="B1" t="s">
        <v>48</v>
      </c>
      <c r="C1" t="s">
        <v>49</v>
      </c>
      <c r="D1" t="s">
        <v>50</v>
      </c>
      <c r="E1" t="s">
        <v>51</v>
      </c>
    </row>
    <row r="3" spans="1:5" x14ac:dyDescent="0.55000000000000004">
      <c r="A3" t="s">
        <v>52</v>
      </c>
      <c r="B3" t="s">
        <v>53</v>
      </c>
      <c r="C3" t="s">
        <v>54</v>
      </c>
      <c r="D3" t="s">
        <v>55</v>
      </c>
      <c r="E3" t="s">
        <v>56</v>
      </c>
    </row>
    <row r="4" spans="1:5" x14ac:dyDescent="0.55000000000000004">
      <c r="A4" t="s">
        <v>61</v>
      </c>
      <c r="B4" t="s">
        <v>62</v>
      </c>
      <c r="C4" t="s">
        <v>54</v>
      </c>
      <c r="D4" t="s">
        <v>63</v>
      </c>
      <c r="E4" t="s">
        <v>64</v>
      </c>
    </row>
    <row r="5" spans="1:5" x14ac:dyDescent="0.55000000000000004">
      <c r="A5" t="s">
        <v>65</v>
      </c>
      <c r="B5" t="s">
        <v>66</v>
      </c>
      <c r="C5" t="s">
        <v>67</v>
      </c>
      <c r="D5" t="s">
        <v>68</v>
      </c>
      <c r="E5" t="s">
        <v>69</v>
      </c>
    </row>
    <row r="6" spans="1:5" x14ac:dyDescent="0.55000000000000004">
      <c r="A6" t="s">
        <v>70</v>
      </c>
      <c r="B6" t="s">
        <v>71</v>
      </c>
      <c r="C6" t="s">
        <v>72</v>
      </c>
      <c r="D6" t="s">
        <v>73</v>
      </c>
      <c r="E6" t="s">
        <v>74</v>
      </c>
    </row>
    <row r="7" spans="1:5" x14ac:dyDescent="0.55000000000000004">
      <c r="A7" t="s">
        <v>75</v>
      </c>
      <c r="B7" t="s">
        <v>76</v>
      </c>
      <c r="C7" t="s">
        <v>72</v>
      </c>
      <c r="D7" t="s">
        <v>77</v>
      </c>
      <c r="E7" t="s">
        <v>78</v>
      </c>
    </row>
    <row r="8" spans="1:5" x14ac:dyDescent="0.55000000000000004">
      <c r="A8" t="s">
        <v>79</v>
      </c>
      <c r="B8" t="s">
        <v>80</v>
      </c>
      <c r="C8" t="s">
        <v>59</v>
      </c>
      <c r="D8" t="s">
        <v>81</v>
      </c>
      <c r="E8" t="s">
        <v>82</v>
      </c>
    </row>
    <row r="9" spans="1:5" x14ac:dyDescent="0.55000000000000004">
      <c r="A9" t="s">
        <v>83</v>
      </c>
      <c r="B9" t="s">
        <v>84</v>
      </c>
      <c r="C9" t="s">
        <v>59</v>
      </c>
      <c r="D9" t="s">
        <v>81</v>
      </c>
      <c r="E9" t="s">
        <v>85</v>
      </c>
    </row>
    <row r="10" spans="1:5" x14ac:dyDescent="0.55000000000000004">
      <c r="A10" t="s">
        <v>86</v>
      </c>
      <c r="B10" t="s">
        <v>87</v>
      </c>
      <c r="C10" t="s">
        <v>59</v>
      </c>
      <c r="D10" t="s">
        <v>81</v>
      </c>
      <c r="E10" t="s">
        <v>88</v>
      </c>
    </row>
    <row r="11" spans="1:5" x14ac:dyDescent="0.55000000000000004">
      <c r="A11" t="s">
        <v>92</v>
      </c>
      <c r="B11" t="s">
        <v>93</v>
      </c>
      <c r="C11" t="s">
        <v>59</v>
      </c>
      <c r="D11" t="s">
        <v>81</v>
      </c>
      <c r="E11" t="s">
        <v>94</v>
      </c>
    </row>
    <row r="12" spans="1:5" x14ac:dyDescent="0.55000000000000004">
      <c r="A12" t="s">
        <v>95</v>
      </c>
      <c r="B12" t="s">
        <v>96</v>
      </c>
      <c r="C12" t="s">
        <v>72</v>
      </c>
      <c r="D12" t="s">
        <v>77</v>
      </c>
      <c r="E12" t="s">
        <v>97</v>
      </c>
    </row>
    <row r="13" spans="1:5" x14ac:dyDescent="0.55000000000000004">
      <c r="A13" t="s">
        <v>98</v>
      </c>
      <c r="B13" t="s">
        <v>99</v>
      </c>
      <c r="C13" t="s">
        <v>72</v>
      </c>
      <c r="D13" t="s">
        <v>77</v>
      </c>
      <c r="E13" t="s">
        <v>100</v>
      </c>
    </row>
    <row r="14" spans="1:5" x14ac:dyDescent="0.55000000000000004">
      <c r="A14" t="s">
        <v>101</v>
      </c>
      <c r="B14" t="s">
        <v>102</v>
      </c>
      <c r="C14" t="s">
        <v>72</v>
      </c>
      <c r="D14" t="s">
        <v>73</v>
      </c>
      <c r="E14" t="s">
        <v>103</v>
      </c>
    </row>
    <row r="15" spans="1:5" x14ac:dyDescent="0.55000000000000004">
      <c r="A15" t="s">
        <v>104</v>
      </c>
      <c r="B15" t="s">
        <v>105</v>
      </c>
      <c r="C15" t="s">
        <v>54</v>
      </c>
      <c r="D15" t="s">
        <v>63</v>
      </c>
      <c r="E15" t="s">
        <v>106</v>
      </c>
    </row>
    <row r="16" spans="1:5" x14ac:dyDescent="0.55000000000000004">
      <c r="A16" t="s">
        <v>110</v>
      </c>
      <c r="B16" t="s">
        <v>111</v>
      </c>
      <c r="C16" t="s">
        <v>112</v>
      </c>
      <c r="D16" t="s">
        <v>113</v>
      </c>
      <c r="E16" t="s">
        <v>114</v>
      </c>
    </row>
    <row r="17" spans="1:5" x14ac:dyDescent="0.55000000000000004">
      <c r="A17" t="s">
        <v>89</v>
      </c>
      <c r="B17" t="s">
        <v>90</v>
      </c>
      <c r="C17" t="s">
        <v>59</v>
      </c>
      <c r="D17" t="s">
        <v>81</v>
      </c>
      <c r="E17" t="s">
        <v>91</v>
      </c>
    </row>
    <row r="18" spans="1:5" x14ac:dyDescent="0.55000000000000004">
      <c r="A18" t="s">
        <v>115</v>
      </c>
      <c r="B18" t="s">
        <v>116</v>
      </c>
      <c r="C18" t="s">
        <v>117</v>
      </c>
      <c r="D18" t="s">
        <v>118</v>
      </c>
      <c r="E18" t="s">
        <v>119</v>
      </c>
    </row>
    <row r="19" spans="1:5" x14ac:dyDescent="0.55000000000000004">
      <c r="A19" t="s">
        <v>120</v>
      </c>
      <c r="B19" t="s">
        <v>121</v>
      </c>
      <c r="C19" t="s">
        <v>72</v>
      </c>
      <c r="D19" t="s">
        <v>73</v>
      </c>
      <c r="E19" t="s">
        <v>122</v>
      </c>
    </row>
    <row r="20" spans="1:5" x14ac:dyDescent="0.55000000000000004">
      <c r="A20" t="s">
        <v>177</v>
      </c>
      <c r="B20" t="s">
        <v>178</v>
      </c>
      <c r="C20" t="s">
        <v>117</v>
      </c>
      <c r="D20" t="s">
        <v>146</v>
      </c>
      <c r="E20" t="s">
        <v>179</v>
      </c>
    </row>
    <row r="21" spans="1:5" x14ac:dyDescent="0.55000000000000004">
      <c r="A21" t="s">
        <v>123</v>
      </c>
      <c r="B21" t="s">
        <v>124</v>
      </c>
      <c r="C21" t="s">
        <v>59</v>
      </c>
      <c r="D21" t="s">
        <v>125</v>
      </c>
      <c r="E21" t="s">
        <v>126</v>
      </c>
    </row>
    <row r="22" spans="1:5" x14ac:dyDescent="0.55000000000000004">
      <c r="A22" t="s">
        <v>127</v>
      </c>
      <c r="B22" t="s">
        <v>128</v>
      </c>
      <c r="C22" t="s">
        <v>117</v>
      </c>
      <c r="D22" t="s">
        <v>118</v>
      </c>
      <c r="E22" t="s">
        <v>129</v>
      </c>
    </row>
    <row r="23" spans="1:5" x14ac:dyDescent="0.55000000000000004">
      <c r="A23" t="s">
        <v>183</v>
      </c>
      <c r="B23" t="s">
        <v>184</v>
      </c>
      <c r="C23" t="s">
        <v>117</v>
      </c>
      <c r="D23" t="s">
        <v>146</v>
      </c>
      <c r="E23" t="s">
        <v>185</v>
      </c>
    </row>
    <row r="24" spans="1:5" x14ac:dyDescent="0.55000000000000004">
      <c r="A24" t="s">
        <v>130</v>
      </c>
      <c r="B24" t="s">
        <v>131</v>
      </c>
      <c r="C24" t="s">
        <v>54</v>
      </c>
      <c r="D24" t="s">
        <v>132</v>
      </c>
      <c r="E24" t="s">
        <v>130</v>
      </c>
    </row>
    <row r="25" spans="1:5" x14ac:dyDescent="0.55000000000000004">
      <c r="A25" t="s">
        <v>133</v>
      </c>
      <c r="B25" t="s">
        <v>134</v>
      </c>
      <c r="C25" t="s">
        <v>59</v>
      </c>
      <c r="D25" t="s">
        <v>81</v>
      </c>
      <c r="E25" t="s">
        <v>135</v>
      </c>
    </row>
    <row r="26" spans="1:5" x14ac:dyDescent="0.55000000000000004">
      <c r="A26" t="s">
        <v>136</v>
      </c>
      <c r="B26" t="s">
        <v>137</v>
      </c>
      <c r="C26" t="s">
        <v>138</v>
      </c>
      <c r="D26" t="s">
        <v>139</v>
      </c>
      <c r="E26" t="s">
        <v>140</v>
      </c>
    </row>
    <row r="27" spans="1:5" x14ac:dyDescent="0.55000000000000004">
      <c r="A27" t="s">
        <v>141</v>
      </c>
      <c r="B27" t="s">
        <v>142</v>
      </c>
      <c r="C27" t="s">
        <v>59</v>
      </c>
      <c r="D27" t="s">
        <v>125</v>
      </c>
      <c r="E27" t="s">
        <v>143</v>
      </c>
    </row>
    <row r="28" spans="1:5" x14ac:dyDescent="0.55000000000000004">
      <c r="A28" t="s">
        <v>144</v>
      </c>
      <c r="B28" t="s">
        <v>145</v>
      </c>
      <c r="C28" t="s">
        <v>117</v>
      </c>
      <c r="D28" t="s">
        <v>146</v>
      </c>
      <c r="E28" t="s">
        <v>147</v>
      </c>
    </row>
    <row r="29" spans="1:5" x14ac:dyDescent="0.55000000000000004">
      <c r="A29" t="s">
        <v>148</v>
      </c>
      <c r="B29" t="s">
        <v>149</v>
      </c>
      <c r="C29" t="s">
        <v>112</v>
      </c>
      <c r="D29" t="s">
        <v>150</v>
      </c>
      <c r="E29" t="s">
        <v>151</v>
      </c>
    </row>
    <row r="30" spans="1:5" x14ac:dyDescent="0.55000000000000004">
      <c r="A30" t="s">
        <v>152</v>
      </c>
      <c r="B30" t="s">
        <v>153</v>
      </c>
      <c r="C30" t="s">
        <v>54</v>
      </c>
      <c r="D30" t="s">
        <v>154</v>
      </c>
      <c r="E30" t="s">
        <v>155</v>
      </c>
    </row>
    <row r="31" spans="1:5" x14ac:dyDescent="0.55000000000000004">
      <c r="A31" t="s">
        <v>156</v>
      </c>
      <c r="B31" t="s">
        <v>157</v>
      </c>
      <c r="C31" t="s">
        <v>112</v>
      </c>
      <c r="D31" t="s">
        <v>150</v>
      </c>
      <c r="E31" t="s">
        <v>158</v>
      </c>
    </row>
    <row r="32" spans="1:5" x14ac:dyDescent="0.55000000000000004">
      <c r="A32" t="s">
        <v>159</v>
      </c>
      <c r="B32" t="s">
        <v>160</v>
      </c>
      <c r="C32" t="s">
        <v>54</v>
      </c>
      <c r="D32" t="s">
        <v>132</v>
      </c>
      <c r="E32" t="s">
        <v>161</v>
      </c>
    </row>
    <row r="33" spans="1:5" x14ac:dyDescent="0.55000000000000004">
      <c r="A33" t="s">
        <v>162</v>
      </c>
      <c r="B33" t="s">
        <v>163</v>
      </c>
      <c r="C33" t="s">
        <v>72</v>
      </c>
      <c r="D33" t="s">
        <v>73</v>
      </c>
      <c r="E33" t="s">
        <v>162</v>
      </c>
    </row>
    <row r="34" spans="1:5" x14ac:dyDescent="0.55000000000000004">
      <c r="A34" t="s">
        <v>164</v>
      </c>
      <c r="B34" t="s">
        <v>165</v>
      </c>
      <c r="C34" t="s">
        <v>166</v>
      </c>
      <c r="D34" t="s">
        <v>167</v>
      </c>
      <c r="E34" t="s">
        <v>168</v>
      </c>
    </row>
    <row r="35" spans="1:5" x14ac:dyDescent="0.55000000000000004">
      <c r="A35" t="s">
        <v>169</v>
      </c>
      <c r="B35" t="s">
        <v>170</v>
      </c>
      <c r="C35" t="s">
        <v>54</v>
      </c>
      <c r="D35" t="s">
        <v>154</v>
      </c>
      <c r="E35" t="s">
        <v>171</v>
      </c>
    </row>
    <row r="36" spans="1:5" x14ac:dyDescent="0.55000000000000004">
      <c r="A36" t="s">
        <v>172</v>
      </c>
      <c r="B36" t="s">
        <v>173</v>
      </c>
      <c r="C36" t="s">
        <v>59</v>
      </c>
      <c r="D36" t="s">
        <v>125</v>
      </c>
      <c r="E36" t="s">
        <v>172</v>
      </c>
    </row>
    <row r="37" spans="1:5" x14ac:dyDescent="0.55000000000000004">
      <c r="A37" t="s">
        <v>174</v>
      </c>
      <c r="B37" t="s">
        <v>175</v>
      </c>
      <c r="C37" t="s">
        <v>54</v>
      </c>
      <c r="D37" t="s">
        <v>154</v>
      </c>
      <c r="E37" t="s">
        <v>176</v>
      </c>
    </row>
    <row r="38" spans="1:5" x14ac:dyDescent="0.55000000000000004">
      <c r="A38" t="s">
        <v>180</v>
      </c>
      <c r="B38" t="s">
        <v>181</v>
      </c>
      <c r="C38" t="s">
        <v>112</v>
      </c>
      <c r="D38" t="s">
        <v>113</v>
      </c>
      <c r="E38" t="s">
        <v>182</v>
      </c>
    </row>
    <row r="39" spans="1:5" x14ac:dyDescent="0.55000000000000004">
      <c r="A39" t="s">
        <v>186</v>
      </c>
      <c r="B39" t="s">
        <v>187</v>
      </c>
      <c r="C39" t="s">
        <v>188</v>
      </c>
      <c r="D39" t="s">
        <v>189</v>
      </c>
      <c r="E39" t="s">
        <v>190</v>
      </c>
    </row>
    <row r="40" spans="1:5" x14ac:dyDescent="0.55000000000000004">
      <c r="A40" t="s">
        <v>191</v>
      </c>
      <c r="B40" t="s">
        <v>192</v>
      </c>
      <c r="C40" t="s">
        <v>54</v>
      </c>
      <c r="D40" t="s">
        <v>193</v>
      </c>
      <c r="E40" t="s">
        <v>194</v>
      </c>
    </row>
    <row r="41" spans="1:5" x14ac:dyDescent="0.55000000000000004">
      <c r="A41" t="s">
        <v>195</v>
      </c>
      <c r="B41" t="s">
        <v>196</v>
      </c>
      <c r="C41" t="s">
        <v>166</v>
      </c>
      <c r="D41" t="s">
        <v>167</v>
      </c>
      <c r="E41" t="s">
        <v>197</v>
      </c>
    </row>
    <row r="42" spans="1:5" x14ac:dyDescent="0.55000000000000004">
      <c r="A42" t="s">
        <v>198</v>
      </c>
      <c r="B42" t="s">
        <v>199</v>
      </c>
      <c r="C42" t="s">
        <v>72</v>
      </c>
      <c r="D42" t="s">
        <v>200</v>
      </c>
      <c r="E42" t="s">
        <v>198</v>
      </c>
    </row>
    <row r="43" spans="1:5" x14ac:dyDescent="0.55000000000000004">
      <c r="A43" t="s">
        <v>201</v>
      </c>
      <c r="B43" t="s">
        <v>202</v>
      </c>
      <c r="C43" t="s">
        <v>59</v>
      </c>
      <c r="D43" t="s">
        <v>203</v>
      </c>
      <c r="E43" t="s">
        <v>204</v>
      </c>
    </row>
    <row r="44" spans="1:5" x14ac:dyDescent="0.55000000000000004">
      <c r="A44" t="s">
        <v>205</v>
      </c>
      <c r="B44" t="s">
        <v>206</v>
      </c>
      <c r="C44" t="s">
        <v>59</v>
      </c>
      <c r="D44" t="s">
        <v>60</v>
      </c>
      <c r="E44" t="s">
        <v>207</v>
      </c>
    </row>
    <row r="45" spans="1:5" x14ac:dyDescent="0.55000000000000004">
      <c r="A45" t="s">
        <v>208</v>
      </c>
      <c r="B45" t="s">
        <v>209</v>
      </c>
      <c r="C45" t="s">
        <v>117</v>
      </c>
      <c r="D45" t="s">
        <v>118</v>
      </c>
      <c r="E45" t="s">
        <v>210</v>
      </c>
    </row>
    <row r="46" spans="1:5" x14ac:dyDescent="0.55000000000000004">
      <c r="A46" t="s">
        <v>211</v>
      </c>
      <c r="B46" t="s">
        <v>212</v>
      </c>
      <c r="C46" t="s">
        <v>138</v>
      </c>
      <c r="D46" t="s">
        <v>213</v>
      </c>
      <c r="E46" t="s">
        <v>214</v>
      </c>
    </row>
    <row r="47" spans="1:5" x14ac:dyDescent="0.55000000000000004">
      <c r="A47" t="s">
        <v>215</v>
      </c>
      <c r="B47" t="s">
        <v>216</v>
      </c>
      <c r="C47" t="s">
        <v>54</v>
      </c>
      <c r="D47" t="s">
        <v>55</v>
      </c>
      <c r="E47" t="s">
        <v>217</v>
      </c>
    </row>
    <row r="48" spans="1:5" x14ac:dyDescent="0.55000000000000004">
      <c r="A48" t="s">
        <v>223</v>
      </c>
      <c r="B48" t="s">
        <v>224</v>
      </c>
      <c r="C48" t="s">
        <v>138</v>
      </c>
      <c r="D48" t="s">
        <v>225</v>
      </c>
      <c r="E48" t="s">
        <v>226</v>
      </c>
    </row>
    <row r="49" spans="1:5" x14ac:dyDescent="0.55000000000000004">
      <c r="A49" t="s">
        <v>218</v>
      </c>
      <c r="B49" t="s">
        <v>219</v>
      </c>
      <c r="C49" t="s">
        <v>220</v>
      </c>
      <c r="D49" t="s">
        <v>221</v>
      </c>
      <c r="E49" t="s">
        <v>222</v>
      </c>
    </row>
    <row r="50" spans="1:5" x14ac:dyDescent="0.55000000000000004">
      <c r="A50" t="s">
        <v>227</v>
      </c>
      <c r="B50" t="s">
        <v>228</v>
      </c>
      <c r="C50" t="s">
        <v>54</v>
      </c>
      <c r="D50" t="s">
        <v>132</v>
      </c>
      <c r="E50" t="s">
        <v>229</v>
      </c>
    </row>
    <row r="51" spans="1:5" x14ac:dyDescent="0.55000000000000004">
      <c r="A51" t="s">
        <v>230</v>
      </c>
      <c r="B51" t="s">
        <v>231</v>
      </c>
      <c r="C51" t="s">
        <v>138</v>
      </c>
      <c r="D51" t="s">
        <v>139</v>
      </c>
      <c r="E51" t="s">
        <v>232</v>
      </c>
    </row>
    <row r="52" spans="1:5" x14ac:dyDescent="0.55000000000000004">
      <c r="A52" t="s">
        <v>233</v>
      </c>
      <c r="B52" t="s">
        <v>234</v>
      </c>
      <c r="C52" t="s">
        <v>54</v>
      </c>
      <c r="D52" t="s">
        <v>193</v>
      </c>
      <c r="E52" t="s">
        <v>235</v>
      </c>
    </row>
    <row r="53" spans="1:5" x14ac:dyDescent="0.55000000000000004">
      <c r="A53" t="s">
        <v>236</v>
      </c>
      <c r="B53" t="s">
        <v>237</v>
      </c>
      <c r="C53" t="s">
        <v>54</v>
      </c>
      <c r="D53" t="s">
        <v>193</v>
      </c>
      <c r="E53" t="s">
        <v>238</v>
      </c>
    </row>
    <row r="54" spans="1:5" x14ac:dyDescent="0.55000000000000004">
      <c r="A54" t="s">
        <v>239</v>
      </c>
      <c r="B54" t="s">
        <v>240</v>
      </c>
      <c r="C54" t="s">
        <v>117</v>
      </c>
      <c r="D54" t="s">
        <v>146</v>
      </c>
      <c r="E54" t="s">
        <v>241</v>
      </c>
    </row>
    <row r="55" spans="1:5" x14ac:dyDescent="0.55000000000000004">
      <c r="A55" t="s">
        <v>242</v>
      </c>
      <c r="B55" t="s">
        <v>243</v>
      </c>
      <c r="C55" t="s">
        <v>112</v>
      </c>
      <c r="D55" t="s">
        <v>113</v>
      </c>
      <c r="E55" t="s">
        <v>244</v>
      </c>
    </row>
    <row r="56" spans="1:5" x14ac:dyDescent="0.55000000000000004">
      <c r="A56" t="s">
        <v>245</v>
      </c>
      <c r="B56" t="s">
        <v>246</v>
      </c>
      <c r="C56" t="s">
        <v>112</v>
      </c>
      <c r="D56" t="s">
        <v>113</v>
      </c>
      <c r="E56" t="s">
        <v>247</v>
      </c>
    </row>
    <row r="57" spans="1:5" x14ac:dyDescent="0.55000000000000004">
      <c r="A57" t="s">
        <v>248</v>
      </c>
      <c r="B57" t="s">
        <v>249</v>
      </c>
      <c r="C57" t="s">
        <v>117</v>
      </c>
      <c r="D57" t="s">
        <v>118</v>
      </c>
      <c r="E57" t="s">
        <v>250</v>
      </c>
    </row>
    <row r="58" spans="1:5" x14ac:dyDescent="0.55000000000000004">
      <c r="A58" t="s">
        <v>107</v>
      </c>
      <c r="B58" t="s">
        <v>108</v>
      </c>
      <c r="C58" t="s">
        <v>67</v>
      </c>
      <c r="D58" t="s">
        <v>68</v>
      </c>
      <c r="E58" t="s">
        <v>109</v>
      </c>
    </row>
    <row r="59" spans="1:5" x14ac:dyDescent="0.55000000000000004">
      <c r="A59" t="s">
        <v>251</v>
      </c>
      <c r="B59" t="s">
        <v>252</v>
      </c>
      <c r="C59" t="s">
        <v>253</v>
      </c>
      <c r="D59" t="s">
        <v>221</v>
      </c>
      <c r="E59" t="s">
        <v>254</v>
      </c>
    </row>
    <row r="60" spans="1:5" x14ac:dyDescent="0.55000000000000004">
      <c r="A60" t="s">
        <v>255</v>
      </c>
      <c r="B60" t="s">
        <v>256</v>
      </c>
      <c r="C60" t="s">
        <v>112</v>
      </c>
      <c r="D60" t="s">
        <v>113</v>
      </c>
      <c r="E60" t="s">
        <v>257</v>
      </c>
    </row>
    <row r="61" spans="1:5" x14ac:dyDescent="0.55000000000000004">
      <c r="A61" t="s">
        <v>258</v>
      </c>
      <c r="B61" t="s">
        <v>259</v>
      </c>
      <c r="C61" t="s">
        <v>54</v>
      </c>
      <c r="D61" t="s">
        <v>55</v>
      </c>
      <c r="E61" t="s">
        <v>260</v>
      </c>
    </row>
    <row r="62" spans="1:5" x14ac:dyDescent="0.55000000000000004">
      <c r="A62" t="s">
        <v>261</v>
      </c>
      <c r="B62" t="s">
        <v>262</v>
      </c>
      <c r="C62" t="s">
        <v>166</v>
      </c>
      <c r="D62" t="s">
        <v>263</v>
      </c>
      <c r="E62" t="s">
        <v>264</v>
      </c>
    </row>
    <row r="63" spans="1:5" x14ac:dyDescent="0.55000000000000004">
      <c r="A63" t="s">
        <v>265</v>
      </c>
      <c r="B63" t="s">
        <v>266</v>
      </c>
      <c r="C63" t="s">
        <v>54</v>
      </c>
      <c r="D63" t="s">
        <v>63</v>
      </c>
      <c r="E63" t="s">
        <v>267</v>
      </c>
    </row>
    <row r="64" spans="1:5" x14ac:dyDescent="0.55000000000000004">
      <c r="A64" t="s">
        <v>268</v>
      </c>
      <c r="B64" t="s">
        <v>269</v>
      </c>
      <c r="C64" t="s">
        <v>59</v>
      </c>
      <c r="D64" t="s">
        <v>125</v>
      </c>
      <c r="E64" t="s">
        <v>270</v>
      </c>
    </row>
    <row r="65" spans="1:5" x14ac:dyDescent="0.55000000000000004">
      <c r="A65" t="s">
        <v>448</v>
      </c>
      <c r="B65" t="s">
        <v>449</v>
      </c>
      <c r="C65" t="s">
        <v>253</v>
      </c>
      <c r="D65" t="s">
        <v>412</v>
      </c>
      <c r="E65" t="s">
        <v>450</v>
      </c>
    </row>
    <row r="66" spans="1:5" x14ac:dyDescent="0.55000000000000004">
      <c r="A66" t="s">
        <v>509</v>
      </c>
      <c r="B66" t="s">
        <v>510</v>
      </c>
      <c r="C66" t="s">
        <v>59</v>
      </c>
      <c r="D66" t="s">
        <v>203</v>
      </c>
      <c r="E66" t="s">
        <v>511</v>
      </c>
    </row>
    <row r="67" spans="1:5" x14ac:dyDescent="0.55000000000000004">
      <c r="A67" t="s">
        <v>271</v>
      </c>
      <c r="B67" t="s">
        <v>272</v>
      </c>
      <c r="C67" t="s">
        <v>67</v>
      </c>
      <c r="D67" t="s">
        <v>68</v>
      </c>
      <c r="E67" t="s">
        <v>273</v>
      </c>
    </row>
    <row r="68" spans="1:5" x14ac:dyDescent="0.55000000000000004">
      <c r="A68" t="s">
        <v>274</v>
      </c>
      <c r="B68" t="s">
        <v>275</v>
      </c>
      <c r="C68" t="s">
        <v>138</v>
      </c>
      <c r="D68" t="s">
        <v>139</v>
      </c>
      <c r="E68" t="s">
        <v>276</v>
      </c>
    </row>
    <row r="69" spans="1:5" x14ac:dyDescent="0.55000000000000004">
      <c r="A69" t="s">
        <v>277</v>
      </c>
      <c r="B69" t="s">
        <v>278</v>
      </c>
      <c r="C69" t="s">
        <v>59</v>
      </c>
      <c r="D69" t="s">
        <v>125</v>
      </c>
      <c r="E69" t="s">
        <v>279</v>
      </c>
    </row>
    <row r="70" spans="1:5" x14ac:dyDescent="0.55000000000000004">
      <c r="A70" t="s">
        <v>280</v>
      </c>
      <c r="B70" t="s">
        <v>281</v>
      </c>
      <c r="C70" t="s">
        <v>54</v>
      </c>
      <c r="D70" t="s">
        <v>63</v>
      </c>
      <c r="E70" t="s">
        <v>282</v>
      </c>
    </row>
    <row r="71" spans="1:5" x14ac:dyDescent="0.55000000000000004">
      <c r="A71" t="s">
        <v>283</v>
      </c>
      <c r="B71" t="s">
        <v>284</v>
      </c>
      <c r="C71" t="s">
        <v>59</v>
      </c>
      <c r="D71" t="s">
        <v>81</v>
      </c>
      <c r="E71" t="s">
        <v>285</v>
      </c>
    </row>
    <row r="72" spans="1:5" x14ac:dyDescent="0.55000000000000004">
      <c r="A72" t="s">
        <v>286</v>
      </c>
      <c r="B72" t="s">
        <v>287</v>
      </c>
      <c r="C72" t="s">
        <v>59</v>
      </c>
      <c r="D72" t="s">
        <v>81</v>
      </c>
      <c r="E72" t="s">
        <v>288</v>
      </c>
    </row>
    <row r="73" spans="1:5" x14ac:dyDescent="0.55000000000000004">
      <c r="A73" t="s">
        <v>289</v>
      </c>
      <c r="B73" t="s">
        <v>290</v>
      </c>
      <c r="C73" t="s">
        <v>72</v>
      </c>
      <c r="D73" t="s">
        <v>200</v>
      </c>
      <c r="E73" t="s">
        <v>291</v>
      </c>
    </row>
    <row r="74" spans="1:5" x14ac:dyDescent="0.55000000000000004">
      <c r="A74" t="s">
        <v>292</v>
      </c>
      <c r="B74" t="s">
        <v>293</v>
      </c>
      <c r="C74" t="s">
        <v>166</v>
      </c>
      <c r="D74" t="s">
        <v>294</v>
      </c>
      <c r="E74" t="s">
        <v>295</v>
      </c>
    </row>
    <row r="75" spans="1:5" x14ac:dyDescent="0.55000000000000004">
      <c r="A75" t="s">
        <v>296</v>
      </c>
      <c r="B75" t="s">
        <v>297</v>
      </c>
      <c r="C75" t="s">
        <v>166</v>
      </c>
      <c r="D75" t="s">
        <v>263</v>
      </c>
      <c r="E75" t="s">
        <v>296</v>
      </c>
    </row>
    <row r="76" spans="1:5" x14ac:dyDescent="0.55000000000000004">
      <c r="A76" t="s">
        <v>298</v>
      </c>
      <c r="B76" t="s">
        <v>299</v>
      </c>
      <c r="C76" t="s">
        <v>166</v>
      </c>
      <c r="D76" t="s">
        <v>167</v>
      </c>
      <c r="E76" t="s">
        <v>300</v>
      </c>
    </row>
    <row r="77" spans="1:5" x14ac:dyDescent="0.55000000000000004">
      <c r="A77" t="s">
        <v>301</v>
      </c>
      <c r="B77" t="s">
        <v>302</v>
      </c>
      <c r="C77" t="s">
        <v>166</v>
      </c>
      <c r="D77" t="s">
        <v>167</v>
      </c>
      <c r="E77" t="s">
        <v>303</v>
      </c>
    </row>
    <row r="78" spans="1:5" x14ac:dyDescent="0.55000000000000004">
      <c r="A78" t="s">
        <v>304</v>
      </c>
      <c r="B78" t="s">
        <v>305</v>
      </c>
      <c r="C78" t="s">
        <v>117</v>
      </c>
      <c r="D78" t="s">
        <v>118</v>
      </c>
      <c r="E78" t="s">
        <v>306</v>
      </c>
    </row>
    <row r="79" spans="1:5" x14ac:dyDescent="0.55000000000000004">
      <c r="A79" t="s">
        <v>307</v>
      </c>
      <c r="B79" t="s">
        <v>308</v>
      </c>
      <c r="C79" t="s">
        <v>67</v>
      </c>
      <c r="D79" t="s">
        <v>309</v>
      </c>
      <c r="E79" t="s">
        <v>310</v>
      </c>
    </row>
    <row r="80" spans="1:5" x14ac:dyDescent="0.55000000000000004">
      <c r="A80" t="s">
        <v>311</v>
      </c>
      <c r="B80" t="s">
        <v>312</v>
      </c>
      <c r="C80" t="s">
        <v>112</v>
      </c>
      <c r="D80" t="s">
        <v>313</v>
      </c>
      <c r="E80" t="s">
        <v>314</v>
      </c>
    </row>
    <row r="81" spans="1:5" x14ac:dyDescent="0.55000000000000004">
      <c r="A81" t="s">
        <v>315</v>
      </c>
      <c r="B81" t="s">
        <v>316</v>
      </c>
      <c r="C81" t="s">
        <v>72</v>
      </c>
      <c r="D81" t="s">
        <v>77</v>
      </c>
      <c r="E81" t="s">
        <v>317</v>
      </c>
    </row>
    <row r="82" spans="1:5" x14ac:dyDescent="0.55000000000000004">
      <c r="A82" t="s">
        <v>318</v>
      </c>
      <c r="B82" t="s">
        <v>319</v>
      </c>
      <c r="C82" t="s">
        <v>188</v>
      </c>
      <c r="D82" t="s">
        <v>294</v>
      </c>
      <c r="E82" t="s">
        <v>320</v>
      </c>
    </row>
    <row r="83" spans="1:5" x14ac:dyDescent="0.55000000000000004">
      <c r="A83" t="s">
        <v>321</v>
      </c>
      <c r="B83" t="s">
        <v>322</v>
      </c>
      <c r="C83" t="s">
        <v>54</v>
      </c>
      <c r="D83" t="s">
        <v>154</v>
      </c>
      <c r="E83" t="s">
        <v>323</v>
      </c>
    </row>
    <row r="84" spans="1:5" x14ac:dyDescent="0.55000000000000004">
      <c r="A84" t="s">
        <v>324</v>
      </c>
      <c r="B84" t="s">
        <v>325</v>
      </c>
      <c r="C84" t="s">
        <v>138</v>
      </c>
      <c r="D84" t="s">
        <v>213</v>
      </c>
      <c r="E84" t="s">
        <v>326</v>
      </c>
    </row>
    <row r="85" spans="1:5" x14ac:dyDescent="0.55000000000000004">
      <c r="A85" t="s">
        <v>327</v>
      </c>
      <c r="B85" t="s">
        <v>328</v>
      </c>
      <c r="C85" t="s">
        <v>54</v>
      </c>
      <c r="D85" t="s">
        <v>154</v>
      </c>
      <c r="E85" t="s">
        <v>329</v>
      </c>
    </row>
    <row r="86" spans="1:5" x14ac:dyDescent="0.55000000000000004">
      <c r="A86" t="s">
        <v>330</v>
      </c>
      <c r="B86" t="s">
        <v>331</v>
      </c>
      <c r="C86" t="s">
        <v>67</v>
      </c>
      <c r="D86" t="s">
        <v>68</v>
      </c>
      <c r="E86" t="s">
        <v>332</v>
      </c>
    </row>
    <row r="87" spans="1:5" x14ac:dyDescent="0.55000000000000004">
      <c r="A87" t="s">
        <v>333</v>
      </c>
      <c r="B87" t="s">
        <v>334</v>
      </c>
      <c r="C87" t="s">
        <v>335</v>
      </c>
      <c r="D87" t="s">
        <v>336</v>
      </c>
      <c r="E87" t="s">
        <v>337</v>
      </c>
    </row>
    <row r="88" spans="1:5" x14ac:dyDescent="0.55000000000000004">
      <c r="A88" t="s">
        <v>3521</v>
      </c>
      <c r="B88" t="s">
        <v>3522</v>
      </c>
      <c r="C88" t="s">
        <v>67</v>
      </c>
      <c r="D88" t="s">
        <v>68</v>
      </c>
      <c r="E88" t="s">
        <v>3523</v>
      </c>
    </row>
    <row r="89" spans="1:5" x14ac:dyDescent="0.55000000000000004">
      <c r="A89" t="s">
        <v>3518</v>
      </c>
      <c r="B89" t="s">
        <v>3519</v>
      </c>
      <c r="C89" t="s">
        <v>67</v>
      </c>
      <c r="D89" t="s">
        <v>68</v>
      </c>
      <c r="E89" t="s">
        <v>3520</v>
      </c>
    </row>
    <row r="90" spans="1:5" x14ac:dyDescent="0.55000000000000004">
      <c r="A90" t="s">
        <v>338</v>
      </c>
      <c r="B90" t="s">
        <v>339</v>
      </c>
      <c r="C90" t="s">
        <v>59</v>
      </c>
      <c r="D90" t="s">
        <v>60</v>
      </c>
      <c r="E90" t="s">
        <v>340</v>
      </c>
    </row>
    <row r="91" spans="1:5" x14ac:dyDescent="0.55000000000000004">
      <c r="A91" t="s">
        <v>341</v>
      </c>
      <c r="B91" t="s">
        <v>342</v>
      </c>
      <c r="C91" t="s">
        <v>54</v>
      </c>
      <c r="D91" t="s">
        <v>193</v>
      </c>
      <c r="E91" t="s">
        <v>343</v>
      </c>
    </row>
    <row r="92" spans="1:5" x14ac:dyDescent="0.55000000000000004">
      <c r="A92" t="s">
        <v>344</v>
      </c>
      <c r="B92" t="s">
        <v>345</v>
      </c>
      <c r="C92" t="s">
        <v>54</v>
      </c>
      <c r="D92" t="s">
        <v>55</v>
      </c>
      <c r="E92" t="s">
        <v>346</v>
      </c>
    </row>
    <row r="93" spans="1:5" x14ac:dyDescent="0.55000000000000004">
      <c r="A93" t="s">
        <v>347</v>
      </c>
      <c r="B93" t="s">
        <v>348</v>
      </c>
      <c r="C93" t="s">
        <v>54</v>
      </c>
      <c r="D93" t="s">
        <v>154</v>
      </c>
      <c r="E93" t="s">
        <v>349</v>
      </c>
    </row>
    <row r="94" spans="1:5" x14ac:dyDescent="0.55000000000000004">
      <c r="A94" t="s">
        <v>350</v>
      </c>
      <c r="B94" t="s">
        <v>351</v>
      </c>
      <c r="C94" t="s">
        <v>188</v>
      </c>
      <c r="D94" t="s">
        <v>189</v>
      </c>
      <c r="E94" t="s">
        <v>352</v>
      </c>
    </row>
    <row r="95" spans="1:5" x14ac:dyDescent="0.55000000000000004">
      <c r="A95" t="s">
        <v>353</v>
      </c>
      <c r="B95" t="s">
        <v>354</v>
      </c>
      <c r="C95" t="s">
        <v>188</v>
      </c>
      <c r="D95" t="s">
        <v>355</v>
      </c>
      <c r="E95" t="s">
        <v>356</v>
      </c>
    </row>
    <row r="96" spans="1:5" x14ac:dyDescent="0.55000000000000004">
      <c r="A96" t="s">
        <v>357</v>
      </c>
      <c r="B96" t="s">
        <v>358</v>
      </c>
      <c r="C96" t="s">
        <v>112</v>
      </c>
      <c r="D96" t="s">
        <v>150</v>
      </c>
      <c r="E96" t="s">
        <v>359</v>
      </c>
    </row>
    <row r="97" spans="1:5" x14ac:dyDescent="0.55000000000000004">
      <c r="A97" t="s">
        <v>360</v>
      </c>
      <c r="B97" t="s">
        <v>361</v>
      </c>
      <c r="C97" t="s">
        <v>166</v>
      </c>
      <c r="D97" t="s">
        <v>193</v>
      </c>
      <c r="E97" t="s">
        <v>362</v>
      </c>
    </row>
    <row r="98" spans="1:5" x14ac:dyDescent="0.55000000000000004">
      <c r="A98" t="s">
        <v>363</v>
      </c>
      <c r="B98" t="s">
        <v>364</v>
      </c>
      <c r="C98" t="s">
        <v>188</v>
      </c>
      <c r="D98" t="s">
        <v>355</v>
      </c>
      <c r="E98" t="s">
        <v>365</v>
      </c>
    </row>
    <row r="99" spans="1:5" x14ac:dyDescent="0.55000000000000004">
      <c r="A99" t="s">
        <v>366</v>
      </c>
      <c r="B99" t="s">
        <v>367</v>
      </c>
      <c r="C99" t="s">
        <v>188</v>
      </c>
      <c r="D99" t="s">
        <v>355</v>
      </c>
      <c r="E99" t="s">
        <v>368</v>
      </c>
    </row>
    <row r="100" spans="1:5" x14ac:dyDescent="0.55000000000000004">
      <c r="A100" t="s">
        <v>369</v>
      </c>
      <c r="B100" t="s">
        <v>370</v>
      </c>
      <c r="C100" t="s">
        <v>188</v>
      </c>
      <c r="D100" t="s">
        <v>355</v>
      </c>
      <c r="E100" t="s">
        <v>371</v>
      </c>
    </row>
    <row r="101" spans="1:5" x14ac:dyDescent="0.55000000000000004">
      <c r="A101" t="s">
        <v>372</v>
      </c>
      <c r="B101" t="s">
        <v>355</v>
      </c>
      <c r="C101" t="s">
        <v>188</v>
      </c>
      <c r="D101" t="s">
        <v>355</v>
      </c>
      <c r="E101" t="s">
        <v>373</v>
      </c>
    </row>
    <row r="102" spans="1:5" x14ac:dyDescent="0.55000000000000004">
      <c r="A102" t="s">
        <v>374</v>
      </c>
      <c r="B102" t="s">
        <v>375</v>
      </c>
      <c r="C102" t="s">
        <v>59</v>
      </c>
      <c r="D102" t="s">
        <v>125</v>
      </c>
      <c r="E102" t="s">
        <v>376</v>
      </c>
    </row>
    <row r="103" spans="1:5" x14ac:dyDescent="0.55000000000000004">
      <c r="A103" t="s">
        <v>377</v>
      </c>
      <c r="B103" t="s">
        <v>378</v>
      </c>
      <c r="C103" t="s">
        <v>138</v>
      </c>
      <c r="D103" t="s">
        <v>139</v>
      </c>
      <c r="E103" t="s">
        <v>379</v>
      </c>
    </row>
    <row r="104" spans="1:5" x14ac:dyDescent="0.55000000000000004">
      <c r="A104" t="s">
        <v>380</v>
      </c>
      <c r="B104" t="s">
        <v>381</v>
      </c>
      <c r="C104" t="s">
        <v>67</v>
      </c>
      <c r="D104" t="s">
        <v>382</v>
      </c>
      <c r="E104" t="s">
        <v>383</v>
      </c>
    </row>
    <row r="105" spans="1:5" x14ac:dyDescent="0.55000000000000004">
      <c r="A105" t="s">
        <v>384</v>
      </c>
      <c r="B105" t="s">
        <v>385</v>
      </c>
      <c r="C105" t="s">
        <v>188</v>
      </c>
      <c r="D105" t="s">
        <v>189</v>
      </c>
      <c r="E105" t="s">
        <v>386</v>
      </c>
    </row>
    <row r="106" spans="1:5" x14ac:dyDescent="0.55000000000000004">
      <c r="A106" t="s">
        <v>387</v>
      </c>
      <c r="B106" t="s">
        <v>132</v>
      </c>
      <c r="C106" t="s">
        <v>54</v>
      </c>
      <c r="D106" t="s">
        <v>132</v>
      </c>
      <c r="E106" t="s">
        <v>388</v>
      </c>
    </row>
    <row r="107" spans="1:5" x14ac:dyDescent="0.55000000000000004">
      <c r="A107" t="s">
        <v>389</v>
      </c>
      <c r="B107" t="s">
        <v>390</v>
      </c>
      <c r="C107" t="s">
        <v>166</v>
      </c>
      <c r="D107" t="s">
        <v>167</v>
      </c>
      <c r="E107" t="s">
        <v>391</v>
      </c>
    </row>
    <row r="108" spans="1:5" x14ac:dyDescent="0.55000000000000004">
      <c r="A108" t="s">
        <v>392</v>
      </c>
      <c r="B108" t="s">
        <v>393</v>
      </c>
      <c r="C108" t="s">
        <v>117</v>
      </c>
      <c r="D108" t="s">
        <v>118</v>
      </c>
      <c r="E108" t="s">
        <v>394</v>
      </c>
    </row>
    <row r="109" spans="1:5" x14ac:dyDescent="0.55000000000000004">
      <c r="A109" t="s">
        <v>395</v>
      </c>
      <c r="B109" t="s">
        <v>396</v>
      </c>
      <c r="C109" t="s">
        <v>54</v>
      </c>
      <c r="D109" t="s">
        <v>55</v>
      </c>
      <c r="E109" t="s">
        <v>397</v>
      </c>
    </row>
    <row r="110" spans="1:5" x14ac:dyDescent="0.55000000000000004">
      <c r="A110" t="s">
        <v>401</v>
      </c>
      <c r="B110" t="s">
        <v>402</v>
      </c>
      <c r="C110" t="s">
        <v>166</v>
      </c>
      <c r="D110" t="s">
        <v>193</v>
      </c>
      <c r="E110" t="s">
        <v>403</v>
      </c>
    </row>
    <row r="111" spans="1:5" x14ac:dyDescent="0.55000000000000004">
      <c r="A111" t="s">
        <v>398</v>
      </c>
      <c r="B111" t="s">
        <v>399</v>
      </c>
      <c r="C111" t="s">
        <v>166</v>
      </c>
      <c r="D111" t="s">
        <v>193</v>
      </c>
      <c r="E111" t="s">
        <v>400</v>
      </c>
    </row>
    <row r="112" spans="1:5" x14ac:dyDescent="0.55000000000000004">
      <c r="A112" t="s">
        <v>404</v>
      </c>
      <c r="B112" t="s">
        <v>405</v>
      </c>
      <c r="C112" t="s">
        <v>54</v>
      </c>
      <c r="D112" t="s">
        <v>193</v>
      </c>
      <c r="E112" t="s">
        <v>406</v>
      </c>
    </row>
    <row r="113" spans="1:5" x14ac:dyDescent="0.55000000000000004">
      <c r="A113" t="s">
        <v>608</v>
      </c>
      <c r="B113" t="s">
        <v>609</v>
      </c>
      <c r="C113" t="s">
        <v>112</v>
      </c>
      <c r="D113" t="s">
        <v>113</v>
      </c>
      <c r="E113" t="s">
        <v>610</v>
      </c>
    </row>
    <row r="114" spans="1:5" x14ac:dyDescent="0.55000000000000004">
      <c r="A114" t="s">
        <v>566</v>
      </c>
      <c r="B114" t="s">
        <v>567</v>
      </c>
      <c r="C114" t="s">
        <v>117</v>
      </c>
      <c r="D114" t="s">
        <v>118</v>
      </c>
      <c r="E114" t="s">
        <v>568</v>
      </c>
    </row>
    <row r="115" spans="1:5" x14ac:dyDescent="0.55000000000000004">
      <c r="A115" t="s">
        <v>434</v>
      </c>
      <c r="B115" t="s">
        <v>435</v>
      </c>
      <c r="C115" t="s">
        <v>253</v>
      </c>
      <c r="D115" t="s">
        <v>221</v>
      </c>
      <c r="E115" t="s">
        <v>436</v>
      </c>
    </row>
    <row r="116" spans="1:5" x14ac:dyDescent="0.55000000000000004">
      <c r="A116" t="s">
        <v>407</v>
      </c>
      <c r="B116" t="s">
        <v>408</v>
      </c>
      <c r="C116" t="s">
        <v>54</v>
      </c>
      <c r="D116" t="s">
        <v>63</v>
      </c>
      <c r="E116" t="s">
        <v>409</v>
      </c>
    </row>
    <row r="117" spans="1:5" x14ac:dyDescent="0.55000000000000004">
      <c r="A117" t="s">
        <v>410</v>
      </c>
      <c r="B117" t="s">
        <v>411</v>
      </c>
      <c r="C117" t="s">
        <v>253</v>
      </c>
      <c r="D117" t="s">
        <v>412</v>
      </c>
      <c r="E117" t="s">
        <v>413</v>
      </c>
    </row>
    <row r="118" spans="1:5" x14ac:dyDescent="0.55000000000000004">
      <c r="A118" t="s">
        <v>414</v>
      </c>
      <c r="B118" t="s">
        <v>415</v>
      </c>
      <c r="C118" t="s">
        <v>188</v>
      </c>
      <c r="D118" t="s">
        <v>355</v>
      </c>
      <c r="E118" t="s">
        <v>416</v>
      </c>
    </row>
    <row r="119" spans="1:5" x14ac:dyDescent="0.55000000000000004">
      <c r="A119" t="s">
        <v>417</v>
      </c>
      <c r="B119" t="s">
        <v>418</v>
      </c>
      <c r="C119" t="s">
        <v>117</v>
      </c>
      <c r="D119" t="s">
        <v>146</v>
      </c>
      <c r="E119" t="s">
        <v>419</v>
      </c>
    </row>
    <row r="120" spans="1:5" x14ac:dyDescent="0.55000000000000004">
      <c r="A120" t="s">
        <v>420</v>
      </c>
      <c r="B120" t="s">
        <v>421</v>
      </c>
      <c r="C120" t="s">
        <v>253</v>
      </c>
      <c r="D120" t="s">
        <v>412</v>
      </c>
      <c r="E120" t="s">
        <v>422</v>
      </c>
    </row>
    <row r="121" spans="1:5" x14ac:dyDescent="0.55000000000000004">
      <c r="A121" t="s">
        <v>423</v>
      </c>
      <c r="B121" t="s">
        <v>424</v>
      </c>
      <c r="C121" t="s">
        <v>138</v>
      </c>
      <c r="D121" t="s">
        <v>213</v>
      </c>
      <c r="E121" t="s">
        <v>425</v>
      </c>
    </row>
    <row r="122" spans="1:5" x14ac:dyDescent="0.55000000000000004">
      <c r="A122" t="s">
        <v>426</v>
      </c>
      <c r="B122" t="s">
        <v>427</v>
      </c>
      <c r="C122" t="s">
        <v>117</v>
      </c>
      <c r="D122" t="s">
        <v>118</v>
      </c>
      <c r="E122" t="s">
        <v>428</v>
      </c>
    </row>
    <row r="123" spans="1:5" x14ac:dyDescent="0.55000000000000004">
      <c r="A123" t="s">
        <v>429</v>
      </c>
      <c r="B123" t="s">
        <v>430</v>
      </c>
      <c r="C123" t="s">
        <v>138</v>
      </c>
      <c r="D123" t="s">
        <v>213</v>
      </c>
      <c r="E123" t="s">
        <v>429</v>
      </c>
    </row>
    <row r="124" spans="1:5" x14ac:dyDescent="0.55000000000000004">
      <c r="A124" t="s">
        <v>431</v>
      </c>
      <c r="B124" t="s">
        <v>432</v>
      </c>
      <c r="C124" t="s">
        <v>112</v>
      </c>
      <c r="D124" t="s">
        <v>150</v>
      </c>
      <c r="E124" t="s">
        <v>433</v>
      </c>
    </row>
    <row r="125" spans="1:5" x14ac:dyDescent="0.55000000000000004">
      <c r="A125" t="s">
        <v>3402</v>
      </c>
      <c r="B125" t="s">
        <v>3403</v>
      </c>
      <c r="C125" t="s">
        <v>253</v>
      </c>
      <c r="D125" t="s">
        <v>221</v>
      </c>
      <c r="E125" t="s">
        <v>3404</v>
      </c>
    </row>
    <row r="126" spans="1:5" x14ac:dyDescent="0.55000000000000004">
      <c r="A126" t="s">
        <v>437</v>
      </c>
      <c r="B126" t="s">
        <v>438</v>
      </c>
      <c r="C126" t="s">
        <v>253</v>
      </c>
      <c r="D126" t="s">
        <v>221</v>
      </c>
      <c r="E126" t="s">
        <v>439</v>
      </c>
    </row>
    <row r="127" spans="1:5" x14ac:dyDescent="0.55000000000000004">
      <c r="A127" t="s">
        <v>440</v>
      </c>
      <c r="B127" t="s">
        <v>441</v>
      </c>
      <c r="C127" t="s">
        <v>188</v>
      </c>
      <c r="D127" t="s">
        <v>189</v>
      </c>
      <c r="E127" t="s">
        <v>442</v>
      </c>
    </row>
    <row r="128" spans="1:5" x14ac:dyDescent="0.55000000000000004">
      <c r="A128" t="s">
        <v>443</v>
      </c>
      <c r="B128" t="s">
        <v>444</v>
      </c>
      <c r="C128" t="s">
        <v>54</v>
      </c>
      <c r="D128" t="s">
        <v>154</v>
      </c>
      <c r="E128" t="s">
        <v>445</v>
      </c>
    </row>
    <row r="129" spans="1:5" x14ac:dyDescent="0.55000000000000004">
      <c r="A129" t="s">
        <v>446</v>
      </c>
      <c r="B129" t="s">
        <v>447</v>
      </c>
      <c r="C129" t="s">
        <v>166</v>
      </c>
      <c r="D129" t="s">
        <v>263</v>
      </c>
      <c r="E129" t="s">
        <v>446</v>
      </c>
    </row>
    <row r="130" spans="1:5" x14ac:dyDescent="0.55000000000000004">
      <c r="A130" t="s">
        <v>451</v>
      </c>
      <c r="B130" t="s">
        <v>452</v>
      </c>
      <c r="C130" t="s">
        <v>54</v>
      </c>
      <c r="D130" t="s">
        <v>193</v>
      </c>
      <c r="E130" t="s">
        <v>453</v>
      </c>
    </row>
    <row r="131" spans="1:5" x14ac:dyDescent="0.55000000000000004">
      <c r="A131" t="s">
        <v>454</v>
      </c>
      <c r="B131" t="s">
        <v>455</v>
      </c>
      <c r="C131" t="s">
        <v>112</v>
      </c>
      <c r="D131" t="s">
        <v>113</v>
      </c>
      <c r="E131" t="s">
        <v>456</v>
      </c>
    </row>
    <row r="132" spans="1:5" x14ac:dyDescent="0.55000000000000004">
      <c r="A132" t="s">
        <v>457</v>
      </c>
      <c r="B132" t="s">
        <v>458</v>
      </c>
      <c r="C132" t="s">
        <v>112</v>
      </c>
      <c r="D132" t="s">
        <v>113</v>
      </c>
      <c r="E132" t="s">
        <v>459</v>
      </c>
    </row>
    <row r="133" spans="1:5" x14ac:dyDescent="0.55000000000000004">
      <c r="A133" t="s">
        <v>460</v>
      </c>
      <c r="B133" t="s">
        <v>461</v>
      </c>
      <c r="C133" t="s">
        <v>59</v>
      </c>
      <c r="D133" t="s">
        <v>462</v>
      </c>
      <c r="E133" t="s">
        <v>463</v>
      </c>
    </row>
    <row r="134" spans="1:5" x14ac:dyDescent="0.55000000000000004">
      <c r="A134" t="s">
        <v>464</v>
      </c>
      <c r="B134" t="s">
        <v>465</v>
      </c>
      <c r="C134" t="s">
        <v>67</v>
      </c>
      <c r="D134" t="s">
        <v>382</v>
      </c>
      <c r="E134" t="s">
        <v>466</v>
      </c>
    </row>
    <row r="135" spans="1:5" x14ac:dyDescent="0.55000000000000004">
      <c r="A135" t="s">
        <v>467</v>
      </c>
      <c r="B135" t="s">
        <v>468</v>
      </c>
      <c r="C135" t="s">
        <v>59</v>
      </c>
      <c r="D135" t="s">
        <v>125</v>
      </c>
      <c r="E135" t="s">
        <v>469</v>
      </c>
    </row>
    <row r="136" spans="1:5" x14ac:dyDescent="0.55000000000000004">
      <c r="A136" t="s">
        <v>470</v>
      </c>
      <c r="B136" t="s">
        <v>471</v>
      </c>
      <c r="C136" t="s">
        <v>117</v>
      </c>
      <c r="D136" t="s">
        <v>146</v>
      </c>
      <c r="E136" t="s">
        <v>472</v>
      </c>
    </row>
    <row r="137" spans="1:5" x14ac:dyDescent="0.55000000000000004">
      <c r="A137" t="s">
        <v>473</v>
      </c>
      <c r="B137" t="s">
        <v>474</v>
      </c>
      <c r="C137" t="s">
        <v>54</v>
      </c>
      <c r="D137" t="s">
        <v>63</v>
      </c>
      <c r="E137" t="s">
        <v>475</v>
      </c>
    </row>
    <row r="138" spans="1:5" x14ac:dyDescent="0.55000000000000004">
      <c r="A138" t="s">
        <v>476</v>
      </c>
      <c r="B138" t="s">
        <v>477</v>
      </c>
      <c r="C138" t="s">
        <v>54</v>
      </c>
      <c r="D138" t="s">
        <v>263</v>
      </c>
      <c r="E138" t="s">
        <v>478</v>
      </c>
    </row>
    <row r="139" spans="1:5" x14ac:dyDescent="0.55000000000000004">
      <c r="A139" t="s">
        <v>479</v>
      </c>
      <c r="B139" t="s">
        <v>480</v>
      </c>
      <c r="C139" t="s">
        <v>117</v>
      </c>
      <c r="D139" t="s">
        <v>146</v>
      </c>
      <c r="E139" t="s">
        <v>481</v>
      </c>
    </row>
    <row r="140" spans="1:5" x14ac:dyDescent="0.55000000000000004">
      <c r="A140" t="s">
        <v>482</v>
      </c>
      <c r="B140" t="s">
        <v>483</v>
      </c>
      <c r="C140" t="s">
        <v>253</v>
      </c>
      <c r="D140" t="s">
        <v>221</v>
      </c>
      <c r="E140" t="s">
        <v>484</v>
      </c>
    </row>
    <row r="141" spans="1:5" x14ac:dyDescent="0.55000000000000004">
      <c r="A141" t="s">
        <v>518</v>
      </c>
      <c r="B141" t="s">
        <v>519</v>
      </c>
      <c r="C141" t="s">
        <v>117</v>
      </c>
      <c r="D141" t="s">
        <v>118</v>
      </c>
      <c r="E141" t="s">
        <v>520</v>
      </c>
    </row>
    <row r="142" spans="1:5" x14ac:dyDescent="0.55000000000000004">
      <c r="A142" t="s">
        <v>527</v>
      </c>
      <c r="B142" t="s">
        <v>528</v>
      </c>
      <c r="C142" t="s">
        <v>117</v>
      </c>
      <c r="D142" t="s">
        <v>118</v>
      </c>
      <c r="E142" t="s">
        <v>529</v>
      </c>
    </row>
    <row r="143" spans="1:5" x14ac:dyDescent="0.55000000000000004">
      <c r="A143" t="s">
        <v>2390</v>
      </c>
      <c r="B143" t="s">
        <v>2391</v>
      </c>
      <c r="C143" t="s">
        <v>166</v>
      </c>
      <c r="D143" t="s">
        <v>294</v>
      </c>
      <c r="E143" t="s">
        <v>2392</v>
      </c>
    </row>
    <row r="144" spans="1:5" x14ac:dyDescent="0.55000000000000004">
      <c r="A144" t="s">
        <v>524</v>
      </c>
      <c r="B144" t="s">
        <v>525</v>
      </c>
      <c r="C144" t="s">
        <v>166</v>
      </c>
      <c r="D144" t="s">
        <v>167</v>
      </c>
      <c r="E144" t="s">
        <v>526</v>
      </c>
    </row>
    <row r="145" spans="1:5" x14ac:dyDescent="0.55000000000000004">
      <c r="A145" t="s">
        <v>530</v>
      </c>
      <c r="B145" t="s">
        <v>531</v>
      </c>
      <c r="C145" t="s">
        <v>188</v>
      </c>
      <c r="D145" t="s">
        <v>294</v>
      </c>
      <c r="E145" t="s">
        <v>532</v>
      </c>
    </row>
    <row r="146" spans="1:5" x14ac:dyDescent="0.55000000000000004">
      <c r="A146" t="s">
        <v>533</v>
      </c>
      <c r="B146" t="s">
        <v>534</v>
      </c>
      <c r="C146" t="s">
        <v>117</v>
      </c>
      <c r="D146" t="s">
        <v>146</v>
      </c>
      <c r="E146" t="s">
        <v>535</v>
      </c>
    </row>
    <row r="147" spans="1:5" x14ac:dyDescent="0.55000000000000004">
      <c r="A147" t="s">
        <v>506</v>
      </c>
      <c r="B147" t="s">
        <v>507</v>
      </c>
      <c r="C147" t="s">
        <v>166</v>
      </c>
      <c r="D147" t="s">
        <v>294</v>
      </c>
      <c r="E147" t="s">
        <v>508</v>
      </c>
    </row>
    <row r="148" spans="1:5" x14ac:dyDescent="0.55000000000000004">
      <c r="A148" t="s">
        <v>488</v>
      </c>
      <c r="B148" t="s">
        <v>489</v>
      </c>
      <c r="C148" t="s">
        <v>253</v>
      </c>
      <c r="D148" t="s">
        <v>221</v>
      </c>
      <c r="E148" t="s">
        <v>490</v>
      </c>
    </row>
    <row r="149" spans="1:5" x14ac:dyDescent="0.55000000000000004">
      <c r="A149" t="s">
        <v>491</v>
      </c>
      <c r="B149" t="s">
        <v>492</v>
      </c>
      <c r="C149" t="s">
        <v>117</v>
      </c>
      <c r="D149" t="s">
        <v>146</v>
      </c>
      <c r="E149" t="s">
        <v>493</v>
      </c>
    </row>
    <row r="150" spans="1:5" x14ac:dyDescent="0.55000000000000004">
      <c r="A150" t="s">
        <v>497</v>
      </c>
      <c r="B150" t="s">
        <v>498</v>
      </c>
      <c r="C150" t="s">
        <v>112</v>
      </c>
      <c r="D150" t="s">
        <v>113</v>
      </c>
      <c r="E150" t="s">
        <v>499</v>
      </c>
    </row>
    <row r="151" spans="1:5" x14ac:dyDescent="0.55000000000000004">
      <c r="A151" t="s">
        <v>494</v>
      </c>
      <c r="B151" t="s">
        <v>495</v>
      </c>
      <c r="C151" t="s">
        <v>112</v>
      </c>
      <c r="D151" t="s">
        <v>113</v>
      </c>
      <c r="E151" t="s">
        <v>496</v>
      </c>
    </row>
    <row r="152" spans="1:5" x14ac:dyDescent="0.55000000000000004">
      <c r="A152" t="s">
        <v>485</v>
      </c>
      <c r="B152" t="s">
        <v>486</v>
      </c>
      <c r="C152" t="s">
        <v>59</v>
      </c>
      <c r="D152" t="s">
        <v>125</v>
      </c>
      <c r="E152" t="s">
        <v>487</v>
      </c>
    </row>
    <row r="153" spans="1:5" x14ac:dyDescent="0.55000000000000004">
      <c r="A153" t="s">
        <v>500</v>
      </c>
      <c r="B153" t="s">
        <v>501</v>
      </c>
      <c r="C153" t="s">
        <v>59</v>
      </c>
      <c r="D153" t="s">
        <v>81</v>
      </c>
      <c r="E153" t="s">
        <v>502</v>
      </c>
    </row>
    <row r="154" spans="1:5" x14ac:dyDescent="0.55000000000000004">
      <c r="A154" t="s">
        <v>503</v>
      </c>
      <c r="B154" t="s">
        <v>504</v>
      </c>
      <c r="C154" t="s">
        <v>112</v>
      </c>
      <c r="D154" t="s">
        <v>113</v>
      </c>
      <c r="E154" t="s">
        <v>505</v>
      </c>
    </row>
    <row r="155" spans="1:5" x14ac:dyDescent="0.55000000000000004">
      <c r="A155" t="s">
        <v>521</v>
      </c>
      <c r="B155" t="s">
        <v>522</v>
      </c>
      <c r="C155" t="s">
        <v>188</v>
      </c>
      <c r="D155" t="s">
        <v>189</v>
      </c>
      <c r="E155" t="s">
        <v>523</v>
      </c>
    </row>
    <row r="156" spans="1:5" x14ac:dyDescent="0.55000000000000004">
      <c r="A156" t="s">
        <v>512</v>
      </c>
      <c r="B156" t="s">
        <v>513</v>
      </c>
      <c r="C156" t="s">
        <v>188</v>
      </c>
      <c r="D156" t="s">
        <v>189</v>
      </c>
      <c r="E156" t="s">
        <v>514</v>
      </c>
    </row>
    <row r="157" spans="1:5" x14ac:dyDescent="0.55000000000000004">
      <c r="A157" t="s">
        <v>515</v>
      </c>
      <c r="B157" t="s">
        <v>516</v>
      </c>
      <c r="C157" t="s">
        <v>117</v>
      </c>
      <c r="D157" t="s">
        <v>146</v>
      </c>
      <c r="E157" t="s">
        <v>517</v>
      </c>
    </row>
    <row r="158" spans="1:5" x14ac:dyDescent="0.55000000000000004">
      <c r="A158" t="s">
        <v>2156</v>
      </c>
      <c r="B158" t="s">
        <v>2157</v>
      </c>
      <c r="C158" t="s">
        <v>166</v>
      </c>
      <c r="D158" t="s">
        <v>294</v>
      </c>
      <c r="E158" t="s">
        <v>2158</v>
      </c>
    </row>
    <row r="159" spans="1:5" x14ac:dyDescent="0.55000000000000004">
      <c r="A159" t="s">
        <v>536</v>
      </c>
      <c r="B159" t="s">
        <v>537</v>
      </c>
      <c r="C159" t="s">
        <v>138</v>
      </c>
      <c r="D159" t="s">
        <v>538</v>
      </c>
      <c r="E159" t="s">
        <v>539</v>
      </c>
    </row>
    <row r="160" spans="1:5" x14ac:dyDescent="0.55000000000000004">
      <c r="A160" t="s">
        <v>540</v>
      </c>
      <c r="B160" t="s">
        <v>541</v>
      </c>
      <c r="C160" t="s">
        <v>188</v>
      </c>
      <c r="D160" t="s">
        <v>542</v>
      </c>
      <c r="E160" t="s">
        <v>543</v>
      </c>
    </row>
    <row r="161" spans="1:5" x14ac:dyDescent="0.55000000000000004">
      <c r="A161" t="s">
        <v>547</v>
      </c>
      <c r="B161" t="s">
        <v>548</v>
      </c>
      <c r="C161" t="s">
        <v>67</v>
      </c>
      <c r="D161" t="s">
        <v>382</v>
      </c>
      <c r="E161" t="s">
        <v>549</v>
      </c>
    </row>
    <row r="162" spans="1:5" x14ac:dyDescent="0.55000000000000004">
      <c r="A162" t="s">
        <v>544</v>
      </c>
      <c r="B162" t="s">
        <v>545</v>
      </c>
      <c r="C162" t="s">
        <v>54</v>
      </c>
      <c r="D162" t="s">
        <v>63</v>
      </c>
      <c r="E162" t="s">
        <v>546</v>
      </c>
    </row>
    <row r="163" spans="1:5" x14ac:dyDescent="0.55000000000000004">
      <c r="A163" t="s">
        <v>550</v>
      </c>
      <c r="B163" t="s">
        <v>551</v>
      </c>
      <c r="C163" t="s">
        <v>67</v>
      </c>
      <c r="D163" t="s">
        <v>382</v>
      </c>
      <c r="E163" t="s">
        <v>552</v>
      </c>
    </row>
    <row r="164" spans="1:5" x14ac:dyDescent="0.55000000000000004">
      <c r="A164" t="s">
        <v>553</v>
      </c>
      <c r="B164" t="s">
        <v>554</v>
      </c>
      <c r="C164" t="s">
        <v>54</v>
      </c>
      <c r="D164" t="s">
        <v>263</v>
      </c>
      <c r="E164" t="s">
        <v>555</v>
      </c>
    </row>
    <row r="165" spans="1:5" x14ac:dyDescent="0.55000000000000004">
      <c r="A165" t="s">
        <v>556</v>
      </c>
      <c r="B165" t="s">
        <v>557</v>
      </c>
      <c r="C165" t="s">
        <v>138</v>
      </c>
      <c r="D165" t="s">
        <v>558</v>
      </c>
      <c r="E165" t="s">
        <v>559</v>
      </c>
    </row>
    <row r="166" spans="1:5" x14ac:dyDescent="0.55000000000000004">
      <c r="A166" t="s">
        <v>560</v>
      </c>
      <c r="B166" t="s">
        <v>561</v>
      </c>
      <c r="C166" t="s">
        <v>54</v>
      </c>
      <c r="D166" t="s">
        <v>132</v>
      </c>
      <c r="E166" t="s">
        <v>562</v>
      </c>
    </row>
    <row r="167" spans="1:5" x14ac:dyDescent="0.55000000000000004">
      <c r="A167" t="s">
        <v>572</v>
      </c>
      <c r="B167" t="s">
        <v>573</v>
      </c>
      <c r="C167" t="s">
        <v>117</v>
      </c>
      <c r="D167" t="s">
        <v>118</v>
      </c>
      <c r="E167" t="s">
        <v>574</v>
      </c>
    </row>
    <row r="168" spans="1:5" x14ac:dyDescent="0.55000000000000004">
      <c r="A168" t="s">
        <v>569</v>
      </c>
      <c r="B168" t="s">
        <v>570</v>
      </c>
      <c r="C168" t="s">
        <v>220</v>
      </c>
      <c r="D168" t="s">
        <v>336</v>
      </c>
      <c r="E168" t="s">
        <v>571</v>
      </c>
    </row>
    <row r="169" spans="1:5" x14ac:dyDescent="0.55000000000000004">
      <c r="A169" t="s">
        <v>563</v>
      </c>
      <c r="B169" t="s">
        <v>564</v>
      </c>
      <c r="C169" t="s">
        <v>117</v>
      </c>
      <c r="D169" t="s">
        <v>118</v>
      </c>
      <c r="E169" t="s">
        <v>565</v>
      </c>
    </row>
    <row r="170" spans="1:5" x14ac:dyDescent="0.55000000000000004">
      <c r="A170" t="s">
        <v>575</v>
      </c>
      <c r="B170" t="s">
        <v>576</v>
      </c>
      <c r="C170" t="s">
        <v>67</v>
      </c>
      <c r="D170" t="s">
        <v>577</v>
      </c>
      <c r="E170" t="s">
        <v>578</v>
      </c>
    </row>
    <row r="171" spans="1:5" x14ac:dyDescent="0.55000000000000004">
      <c r="A171" t="s">
        <v>579</v>
      </c>
      <c r="B171" t="s">
        <v>580</v>
      </c>
      <c r="C171" t="s">
        <v>188</v>
      </c>
      <c r="D171" t="s">
        <v>294</v>
      </c>
      <c r="E171" t="s">
        <v>581</v>
      </c>
    </row>
    <row r="172" spans="1:5" x14ac:dyDescent="0.55000000000000004">
      <c r="A172" t="s">
        <v>582</v>
      </c>
      <c r="B172" t="s">
        <v>583</v>
      </c>
      <c r="C172" t="s">
        <v>138</v>
      </c>
      <c r="D172" t="s">
        <v>213</v>
      </c>
      <c r="E172" t="s">
        <v>584</v>
      </c>
    </row>
    <row r="173" spans="1:5" x14ac:dyDescent="0.55000000000000004">
      <c r="A173" t="s">
        <v>585</v>
      </c>
      <c r="B173" t="s">
        <v>586</v>
      </c>
      <c r="C173" t="s">
        <v>138</v>
      </c>
      <c r="D173" t="s">
        <v>225</v>
      </c>
      <c r="E173" t="s">
        <v>587</v>
      </c>
    </row>
    <row r="174" spans="1:5" x14ac:dyDescent="0.55000000000000004">
      <c r="A174" t="s">
        <v>588</v>
      </c>
      <c r="B174" t="s">
        <v>589</v>
      </c>
      <c r="C174" t="s">
        <v>59</v>
      </c>
      <c r="D174" t="s">
        <v>462</v>
      </c>
      <c r="E174" t="s">
        <v>590</v>
      </c>
    </row>
    <row r="175" spans="1:5" x14ac:dyDescent="0.55000000000000004">
      <c r="A175" t="s">
        <v>591</v>
      </c>
      <c r="B175" t="s">
        <v>592</v>
      </c>
      <c r="C175" t="s">
        <v>72</v>
      </c>
      <c r="D175" t="s">
        <v>77</v>
      </c>
      <c r="E175" t="s">
        <v>591</v>
      </c>
    </row>
    <row r="176" spans="1:5" x14ac:dyDescent="0.55000000000000004">
      <c r="A176" t="s">
        <v>593</v>
      </c>
      <c r="B176" t="s">
        <v>594</v>
      </c>
      <c r="C176" t="s">
        <v>166</v>
      </c>
      <c r="D176" t="s">
        <v>167</v>
      </c>
      <c r="E176" t="s">
        <v>595</v>
      </c>
    </row>
    <row r="177" spans="1:5" x14ac:dyDescent="0.55000000000000004">
      <c r="A177" t="s">
        <v>599</v>
      </c>
      <c r="B177" t="s">
        <v>600</v>
      </c>
      <c r="C177" t="s">
        <v>188</v>
      </c>
      <c r="D177" t="s">
        <v>294</v>
      </c>
      <c r="E177" t="s">
        <v>601</v>
      </c>
    </row>
    <row r="178" spans="1:5" x14ac:dyDescent="0.55000000000000004">
      <c r="A178" t="s">
        <v>596</v>
      </c>
      <c r="B178" t="s">
        <v>597</v>
      </c>
      <c r="C178" t="s">
        <v>188</v>
      </c>
      <c r="D178" t="s">
        <v>294</v>
      </c>
      <c r="E178" t="s">
        <v>598</v>
      </c>
    </row>
    <row r="179" spans="1:5" x14ac:dyDescent="0.55000000000000004">
      <c r="A179" t="s">
        <v>602</v>
      </c>
      <c r="B179" t="s">
        <v>603</v>
      </c>
      <c r="C179" t="s">
        <v>59</v>
      </c>
      <c r="D179" t="s">
        <v>81</v>
      </c>
      <c r="E179" t="s">
        <v>604</v>
      </c>
    </row>
    <row r="180" spans="1:5" x14ac:dyDescent="0.55000000000000004">
      <c r="A180" t="s">
        <v>605</v>
      </c>
      <c r="B180" t="s">
        <v>606</v>
      </c>
      <c r="C180" t="s">
        <v>112</v>
      </c>
      <c r="D180" t="s">
        <v>113</v>
      </c>
      <c r="E180" t="s">
        <v>607</v>
      </c>
    </row>
    <row r="181" spans="1:5" x14ac:dyDescent="0.55000000000000004">
      <c r="A181" t="s">
        <v>611</v>
      </c>
      <c r="B181" t="s">
        <v>612</v>
      </c>
      <c r="C181" t="s">
        <v>72</v>
      </c>
      <c r="D181" t="s">
        <v>77</v>
      </c>
      <c r="E181" t="s">
        <v>613</v>
      </c>
    </row>
    <row r="182" spans="1:5" x14ac:dyDescent="0.55000000000000004">
      <c r="A182" t="s">
        <v>614</v>
      </c>
      <c r="B182" t="s">
        <v>615</v>
      </c>
      <c r="C182" t="s">
        <v>72</v>
      </c>
      <c r="D182" t="s">
        <v>77</v>
      </c>
      <c r="E182" t="s">
        <v>616</v>
      </c>
    </row>
    <row r="183" spans="1:5" x14ac:dyDescent="0.55000000000000004">
      <c r="A183" t="s">
        <v>617</v>
      </c>
      <c r="B183" t="s">
        <v>618</v>
      </c>
      <c r="C183" t="s">
        <v>67</v>
      </c>
      <c r="D183" t="s">
        <v>68</v>
      </c>
      <c r="E183" t="s">
        <v>619</v>
      </c>
    </row>
    <row r="184" spans="1:5" x14ac:dyDescent="0.55000000000000004">
      <c r="A184" t="s">
        <v>623</v>
      </c>
      <c r="B184" t="s">
        <v>624</v>
      </c>
      <c r="C184" t="s">
        <v>117</v>
      </c>
      <c r="D184" t="s">
        <v>118</v>
      </c>
      <c r="E184" t="s">
        <v>625</v>
      </c>
    </row>
    <row r="185" spans="1:5" x14ac:dyDescent="0.55000000000000004">
      <c r="A185" t="s">
        <v>626</v>
      </c>
      <c r="B185" t="s">
        <v>627</v>
      </c>
      <c r="C185" t="s">
        <v>67</v>
      </c>
      <c r="D185" t="s">
        <v>382</v>
      </c>
      <c r="E185" t="s">
        <v>628</v>
      </c>
    </row>
    <row r="186" spans="1:5" x14ac:dyDescent="0.55000000000000004">
      <c r="A186" t="s">
        <v>629</v>
      </c>
      <c r="B186" t="s">
        <v>630</v>
      </c>
      <c r="C186" t="s">
        <v>117</v>
      </c>
      <c r="D186" t="s">
        <v>118</v>
      </c>
      <c r="E186" t="s">
        <v>631</v>
      </c>
    </row>
    <row r="187" spans="1:5" x14ac:dyDescent="0.55000000000000004">
      <c r="A187" t="s">
        <v>638</v>
      </c>
      <c r="B187" t="s">
        <v>639</v>
      </c>
      <c r="C187" t="s">
        <v>54</v>
      </c>
      <c r="D187" t="s">
        <v>55</v>
      </c>
      <c r="E187" t="s">
        <v>640</v>
      </c>
    </row>
    <row r="188" spans="1:5" x14ac:dyDescent="0.55000000000000004">
      <c r="A188" t="s">
        <v>632</v>
      </c>
      <c r="B188" t="s">
        <v>633</v>
      </c>
      <c r="C188" t="s">
        <v>54</v>
      </c>
      <c r="D188" t="s">
        <v>55</v>
      </c>
      <c r="E188" t="s">
        <v>634</v>
      </c>
    </row>
    <row r="189" spans="1:5" x14ac:dyDescent="0.55000000000000004">
      <c r="A189" t="s">
        <v>635</v>
      </c>
      <c r="B189" t="s">
        <v>636</v>
      </c>
      <c r="C189" t="s">
        <v>54</v>
      </c>
      <c r="D189" t="s">
        <v>55</v>
      </c>
      <c r="E189" t="s">
        <v>637</v>
      </c>
    </row>
    <row r="190" spans="1:5" x14ac:dyDescent="0.55000000000000004">
      <c r="A190" t="s">
        <v>641</v>
      </c>
      <c r="B190" t="s">
        <v>642</v>
      </c>
      <c r="C190" t="s">
        <v>67</v>
      </c>
      <c r="D190" t="s">
        <v>643</v>
      </c>
      <c r="E190" t="s">
        <v>644</v>
      </c>
    </row>
    <row r="191" spans="1:5" x14ac:dyDescent="0.55000000000000004">
      <c r="A191" t="s">
        <v>645</v>
      </c>
      <c r="B191" t="s">
        <v>646</v>
      </c>
      <c r="C191" t="s">
        <v>67</v>
      </c>
      <c r="D191" t="s">
        <v>643</v>
      </c>
      <c r="E191" t="s">
        <v>647</v>
      </c>
    </row>
    <row r="192" spans="1:5" x14ac:dyDescent="0.55000000000000004">
      <c r="A192" t="s">
        <v>648</v>
      </c>
      <c r="B192" t="s">
        <v>649</v>
      </c>
      <c r="C192" t="s">
        <v>67</v>
      </c>
      <c r="D192" t="s">
        <v>643</v>
      </c>
      <c r="E192" t="s">
        <v>650</v>
      </c>
    </row>
    <row r="193" spans="1:5" x14ac:dyDescent="0.55000000000000004">
      <c r="A193" t="s">
        <v>651</v>
      </c>
      <c r="B193" t="s">
        <v>652</v>
      </c>
      <c r="C193" t="s">
        <v>54</v>
      </c>
      <c r="D193" t="s">
        <v>154</v>
      </c>
      <c r="E193" t="s">
        <v>651</v>
      </c>
    </row>
    <row r="194" spans="1:5" x14ac:dyDescent="0.55000000000000004">
      <c r="A194" t="s">
        <v>1612</v>
      </c>
      <c r="B194" t="s">
        <v>1613</v>
      </c>
      <c r="C194" t="s">
        <v>54</v>
      </c>
      <c r="D194" t="s">
        <v>55</v>
      </c>
      <c r="E194" t="s">
        <v>1614</v>
      </c>
    </row>
    <row r="195" spans="1:5" x14ac:dyDescent="0.55000000000000004">
      <c r="A195" t="s">
        <v>653</v>
      </c>
      <c r="B195" t="s">
        <v>654</v>
      </c>
      <c r="C195" t="s">
        <v>67</v>
      </c>
      <c r="D195" t="s">
        <v>309</v>
      </c>
      <c r="E195" t="s">
        <v>655</v>
      </c>
    </row>
    <row r="196" spans="1:5" x14ac:dyDescent="0.55000000000000004">
      <c r="A196" t="s">
        <v>656</v>
      </c>
      <c r="B196" t="s">
        <v>657</v>
      </c>
      <c r="C196" t="s">
        <v>54</v>
      </c>
      <c r="D196" t="s">
        <v>193</v>
      </c>
      <c r="E196" t="s">
        <v>658</v>
      </c>
    </row>
    <row r="197" spans="1:5" x14ac:dyDescent="0.55000000000000004">
      <c r="A197" t="s">
        <v>659</v>
      </c>
      <c r="B197" t="s">
        <v>660</v>
      </c>
      <c r="C197" t="s">
        <v>253</v>
      </c>
      <c r="D197" t="s">
        <v>412</v>
      </c>
      <c r="E197" t="s">
        <v>661</v>
      </c>
    </row>
    <row r="198" spans="1:5" x14ac:dyDescent="0.55000000000000004">
      <c r="A198" t="s">
        <v>662</v>
      </c>
      <c r="B198" t="s">
        <v>663</v>
      </c>
      <c r="C198" t="s">
        <v>112</v>
      </c>
      <c r="D198" t="s">
        <v>113</v>
      </c>
      <c r="E198" t="s">
        <v>664</v>
      </c>
    </row>
    <row r="199" spans="1:5" x14ac:dyDescent="0.55000000000000004">
      <c r="A199" t="s">
        <v>665</v>
      </c>
      <c r="B199" t="s">
        <v>666</v>
      </c>
      <c r="C199" t="s">
        <v>59</v>
      </c>
      <c r="D199" t="s">
        <v>81</v>
      </c>
      <c r="E199" t="s">
        <v>667</v>
      </c>
    </row>
    <row r="200" spans="1:5" x14ac:dyDescent="0.55000000000000004">
      <c r="A200" t="s">
        <v>668</v>
      </c>
      <c r="B200" t="s">
        <v>669</v>
      </c>
      <c r="C200" t="s">
        <v>67</v>
      </c>
      <c r="D200" t="s">
        <v>643</v>
      </c>
      <c r="E200" t="s">
        <v>670</v>
      </c>
    </row>
    <row r="201" spans="1:5" x14ac:dyDescent="0.55000000000000004">
      <c r="A201" t="s">
        <v>671</v>
      </c>
      <c r="B201" t="s">
        <v>672</v>
      </c>
      <c r="C201" t="s">
        <v>166</v>
      </c>
      <c r="D201" t="s">
        <v>193</v>
      </c>
      <c r="E201" t="s">
        <v>673</v>
      </c>
    </row>
    <row r="202" spans="1:5" x14ac:dyDescent="0.55000000000000004">
      <c r="A202" t="s">
        <v>674</v>
      </c>
      <c r="B202" t="s">
        <v>675</v>
      </c>
      <c r="C202" t="s">
        <v>166</v>
      </c>
      <c r="D202" t="s">
        <v>167</v>
      </c>
      <c r="E202" t="s">
        <v>676</v>
      </c>
    </row>
    <row r="203" spans="1:5" x14ac:dyDescent="0.55000000000000004">
      <c r="A203" t="s">
        <v>677</v>
      </c>
      <c r="B203" t="s">
        <v>678</v>
      </c>
      <c r="C203" t="s">
        <v>253</v>
      </c>
      <c r="D203" t="s">
        <v>679</v>
      </c>
      <c r="E203" t="s">
        <v>680</v>
      </c>
    </row>
    <row r="204" spans="1:5" x14ac:dyDescent="0.55000000000000004">
      <c r="A204" t="s">
        <v>2576</v>
      </c>
      <c r="B204" t="s">
        <v>2577</v>
      </c>
      <c r="C204" t="s">
        <v>54</v>
      </c>
      <c r="D204" t="s">
        <v>63</v>
      </c>
      <c r="E204" t="s">
        <v>2578</v>
      </c>
    </row>
    <row r="205" spans="1:5" x14ac:dyDescent="0.55000000000000004">
      <c r="A205" t="s">
        <v>681</v>
      </c>
      <c r="B205" t="s">
        <v>682</v>
      </c>
      <c r="C205" t="s">
        <v>166</v>
      </c>
      <c r="D205" t="s">
        <v>167</v>
      </c>
      <c r="E205" t="s">
        <v>683</v>
      </c>
    </row>
    <row r="206" spans="1:5" x14ac:dyDescent="0.55000000000000004">
      <c r="A206" t="s">
        <v>684</v>
      </c>
      <c r="B206" t="s">
        <v>685</v>
      </c>
      <c r="C206" t="s">
        <v>188</v>
      </c>
      <c r="D206" t="s">
        <v>189</v>
      </c>
      <c r="E206" t="s">
        <v>686</v>
      </c>
    </row>
    <row r="207" spans="1:5" x14ac:dyDescent="0.55000000000000004">
      <c r="A207" t="s">
        <v>687</v>
      </c>
      <c r="B207" t="s">
        <v>688</v>
      </c>
      <c r="C207" t="s">
        <v>59</v>
      </c>
      <c r="D207" t="s">
        <v>60</v>
      </c>
      <c r="E207" t="s">
        <v>689</v>
      </c>
    </row>
    <row r="208" spans="1:5" x14ac:dyDescent="0.55000000000000004">
      <c r="A208" t="s">
        <v>690</v>
      </c>
      <c r="B208" t="s">
        <v>691</v>
      </c>
      <c r="C208" t="s">
        <v>59</v>
      </c>
      <c r="D208" t="s">
        <v>81</v>
      </c>
      <c r="E208" t="s">
        <v>692</v>
      </c>
    </row>
    <row r="209" spans="1:5" x14ac:dyDescent="0.55000000000000004">
      <c r="A209" t="s">
        <v>693</v>
      </c>
      <c r="B209" t="s">
        <v>694</v>
      </c>
      <c r="C209" t="s">
        <v>54</v>
      </c>
      <c r="D209" t="s">
        <v>63</v>
      </c>
      <c r="E209" t="s">
        <v>695</v>
      </c>
    </row>
    <row r="210" spans="1:5" x14ac:dyDescent="0.55000000000000004">
      <c r="A210" t="s">
        <v>696</v>
      </c>
      <c r="B210" t="s">
        <v>697</v>
      </c>
      <c r="C210" t="s">
        <v>72</v>
      </c>
      <c r="D210" t="s">
        <v>200</v>
      </c>
      <c r="E210" t="s">
        <v>696</v>
      </c>
    </row>
    <row r="211" spans="1:5" x14ac:dyDescent="0.55000000000000004">
      <c r="A211" t="s">
        <v>698</v>
      </c>
      <c r="B211" t="s">
        <v>699</v>
      </c>
      <c r="C211" t="s">
        <v>59</v>
      </c>
      <c r="D211" t="s">
        <v>81</v>
      </c>
      <c r="E211" t="s">
        <v>700</v>
      </c>
    </row>
    <row r="212" spans="1:5" x14ac:dyDescent="0.55000000000000004">
      <c r="A212" t="s">
        <v>694</v>
      </c>
      <c r="B212" t="s">
        <v>701</v>
      </c>
      <c r="C212" t="s">
        <v>166</v>
      </c>
      <c r="D212" t="s">
        <v>167</v>
      </c>
      <c r="E212" t="s">
        <v>694</v>
      </c>
    </row>
    <row r="213" spans="1:5" x14ac:dyDescent="0.55000000000000004">
      <c r="A213" t="s">
        <v>702</v>
      </c>
      <c r="B213" t="s">
        <v>703</v>
      </c>
      <c r="C213" t="s">
        <v>67</v>
      </c>
      <c r="D213" t="s">
        <v>704</v>
      </c>
      <c r="E213" t="s">
        <v>705</v>
      </c>
    </row>
    <row r="214" spans="1:5" x14ac:dyDescent="0.55000000000000004">
      <c r="A214" t="s">
        <v>706</v>
      </c>
      <c r="B214" t="s">
        <v>707</v>
      </c>
      <c r="C214" t="s">
        <v>188</v>
      </c>
      <c r="D214" t="s">
        <v>189</v>
      </c>
      <c r="E214" t="s">
        <v>708</v>
      </c>
    </row>
    <row r="215" spans="1:5" x14ac:dyDescent="0.55000000000000004">
      <c r="A215" t="s">
        <v>709</v>
      </c>
      <c r="B215" t="s">
        <v>710</v>
      </c>
      <c r="C215" t="s">
        <v>67</v>
      </c>
      <c r="D215" t="s">
        <v>68</v>
      </c>
      <c r="E215" t="s">
        <v>711</v>
      </c>
    </row>
    <row r="216" spans="1:5" x14ac:dyDescent="0.55000000000000004">
      <c r="A216" t="s">
        <v>712</v>
      </c>
      <c r="B216" t="s">
        <v>713</v>
      </c>
      <c r="C216" t="s">
        <v>112</v>
      </c>
      <c r="D216" t="s">
        <v>113</v>
      </c>
      <c r="E216" t="s">
        <v>714</v>
      </c>
    </row>
    <row r="217" spans="1:5" x14ac:dyDescent="0.55000000000000004">
      <c r="A217" t="s">
        <v>715</v>
      </c>
      <c r="B217" t="s">
        <v>716</v>
      </c>
      <c r="C217" t="s">
        <v>59</v>
      </c>
      <c r="D217" t="s">
        <v>60</v>
      </c>
      <c r="E217" t="s">
        <v>717</v>
      </c>
    </row>
    <row r="218" spans="1:5" x14ac:dyDescent="0.55000000000000004">
      <c r="A218" t="s">
        <v>718</v>
      </c>
      <c r="B218" t="s">
        <v>719</v>
      </c>
      <c r="C218" t="s">
        <v>253</v>
      </c>
      <c r="D218" t="s">
        <v>412</v>
      </c>
      <c r="E218" t="s">
        <v>720</v>
      </c>
    </row>
    <row r="219" spans="1:5" x14ac:dyDescent="0.55000000000000004">
      <c r="A219" t="s">
        <v>721</v>
      </c>
      <c r="B219" t="s">
        <v>722</v>
      </c>
      <c r="C219" t="s">
        <v>112</v>
      </c>
      <c r="D219" t="s">
        <v>113</v>
      </c>
      <c r="E219" t="s">
        <v>723</v>
      </c>
    </row>
    <row r="220" spans="1:5" x14ac:dyDescent="0.55000000000000004">
      <c r="A220" t="s">
        <v>724</v>
      </c>
      <c r="B220" t="s">
        <v>725</v>
      </c>
      <c r="C220" t="s">
        <v>253</v>
      </c>
      <c r="D220" t="s">
        <v>412</v>
      </c>
      <c r="E220" t="s">
        <v>726</v>
      </c>
    </row>
    <row r="221" spans="1:5" x14ac:dyDescent="0.55000000000000004">
      <c r="A221" t="s">
        <v>727</v>
      </c>
      <c r="B221" t="s">
        <v>728</v>
      </c>
      <c r="C221" t="s">
        <v>112</v>
      </c>
      <c r="D221" t="s">
        <v>113</v>
      </c>
      <c r="E221" t="s">
        <v>729</v>
      </c>
    </row>
    <row r="222" spans="1:5" x14ac:dyDescent="0.55000000000000004">
      <c r="A222" t="s">
        <v>730</v>
      </c>
      <c r="B222" t="s">
        <v>731</v>
      </c>
      <c r="C222" t="s">
        <v>112</v>
      </c>
      <c r="D222" t="s">
        <v>113</v>
      </c>
      <c r="E222" t="s">
        <v>732</v>
      </c>
    </row>
    <row r="223" spans="1:5" x14ac:dyDescent="0.55000000000000004">
      <c r="A223" t="s">
        <v>733</v>
      </c>
      <c r="B223" t="s">
        <v>734</v>
      </c>
      <c r="C223" t="s">
        <v>188</v>
      </c>
      <c r="D223" t="s">
        <v>189</v>
      </c>
      <c r="E223" t="s">
        <v>735</v>
      </c>
    </row>
    <row r="224" spans="1:5" x14ac:dyDescent="0.55000000000000004">
      <c r="A224" t="s">
        <v>736</v>
      </c>
      <c r="B224" t="s">
        <v>737</v>
      </c>
      <c r="C224" t="s">
        <v>138</v>
      </c>
      <c r="D224" t="s">
        <v>139</v>
      </c>
      <c r="E224" t="s">
        <v>738</v>
      </c>
    </row>
    <row r="225" spans="1:5" x14ac:dyDescent="0.55000000000000004">
      <c r="A225" t="s">
        <v>620</v>
      </c>
      <c r="B225" t="s">
        <v>621</v>
      </c>
      <c r="C225" t="s">
        <v>220</v>
      </c>
      <c r="D225" t="s">
        <v>336</v>
      </c>
      <c r="E225" t="s">
        <v>622</v>
      </c>
    </row>
    <row r="226" spans="1:5" x14ac:dyDescent="0.55000000000000004">
      <c r="A226" t="s">
        <v>832</v>
      </c>
      <c r="B226" t="s">
        <v>833</v>
      </c>
      <c r="C226" t="s">
        <v>72</v>
      </c>
      <c r="D226" t="s">
        <v>73</v>
      </c>
      <c r="E226" t="s">
        <v>834</v>
      </c>
    </row>
    <row r="227" spans="1:5" x14ac:dyDescent="0.55000000000000004">
      <c r="A227" t="s">
        <v>1060</v>
      </c>
      <c r="B227" t="s">
        <v>1061</v>
      </c>
      <c r="C227" t="s">
        <v>72</v>
      </c>
      <c r="D227" t="s">
        <v>200</v>
      </c>
      <c r="E227" t="s">
        <v>1062</v>
      </c>
    </row>
    <row r="228" spans="1:5" x14ac:dyDescent="0.55000000000000004">
      <c r="A228" t="s">
        <v>739</v>
      </c>
      <c r="B228" t="s">
        <v>740</v>
      </c>
      <c r="C228" t="s">
        <v>72</v>
      </c>
      <c r="D228" t="s">
        <v>77</v>
      </c>
      <c r="E228" t="s">
        <v>741</v>
      </c>
    </row>
    <row r="229" spans="1:5" x14ac:dyDescent="0.55000000000000004">
      <c r="A229" t="s">
        <v>742</v>
      </c>
      <c r="B229" t="s">
        <v>743</v>
      </c>
      <c r="C229" t="s">
        <v>72</v>
      </c>
      <c r="D229" t="s">
        <v>77</v>
      </c>
      <c r="E229" t="s">
        <v>744</v>
      </c>
    </row>
    <row r="230" spans="1:5" x14ac:dyDescent="0.55000000000000004">
      <c r="A230" t="s">
        <v>745</v>
      </c>
      <c r="B230" t="s">
        <v>746</v>
      </c>
      <c r="C230" t="s">
        <v>59</v>
      </c>
      <c r="D230" t="s">
        <v>203</v>
      </c>
      <c r="E230" t="s">
        <v>745</v>
      </c>
    </row>
    <row r="231" spans="1:5" x14ac:dyDescent="0.55000000000000004">
      <c r="A231" t="s">
        <v>747</v>
      </c>
      <c r="B231" t="s">
        <v>748</v>
      </c>
      <c r="C231" t="s">
        <v>59</v>
      </c>
      <c r="D231" t="s">
        <v>203</v>
      </c>
      <c r="E231" t="s">
        <v>749</v>
      </c>
    </row>
    <row r="232" spans="1:5" x14ac:dyDescent="0.55000000000000004">
      <c r="A232" t="s">
        <v>750</v>
      </c>
      <c r="B232" t="s">
        <v>751</v>
      </c>
      <c r="C232" t="s">
        <v>166</v>
      </c>
      <c r="D232" t="s">
        <v>167</v>
      </c>
      <c r="E232" t="s">
        <v>752</v>
      </c>
    </row>
    <row r="233" spans="1:5" x14ac:dyDescent="0.55000000000000004">
      <c r="A233" t="s">
        <v>753</v>
      </c>
      <c r="B233" t="s">
        <v>754</v>
      </c>
      <c r="C233" t="s">
        <v>67</v>
      </c>
      <c r="D233" t="s">
        <v>577</v>
      </c>
      <c r="E233" t="s">
        <v>755</v>
      </c>
    </row>
    <row r="234" spans="1:5" x14ac:dyDescent="0.55000000000000004">
      <c r="A234" t="s">
        <v>756</v>
      </c>
      <c r="B234" t="s">
        <v>757</v>
      </c>
      <c r="C234" t="s">
        <v>138</v>
      </c>
      <c r="D234" t="s">
        <v>213</v>
      </c>
      <c r="E234" t="s">
        <v>758</v>
      </c>
    </row>
    <row r="235" spans="1:5" x14ac:dyDescent="0.55000000000000004">
      <c r="A235" t="s">
        <v>759</v>
      </c>
      <c r="B235" t="s">
        <v>760</v>
      </c>
      <c r="C235" t="s">
        <v>188</v>
      </c>
      <c r="D235" t="s">
        <v>542</v>
      </c>
      <c r="E235" t="s">
        <v>761</v>
      </c>
    </row>
    <row r="236" spans="1:5" x14ac:dyDescent="0.55000000000000004">
      <c r="A236" t="s">
        <v>762</v>
      </c>
      <c r="B236" t="s">
        <v>763</v>
      </c>
      <c r="C236" t="s">
        <v>188</v>
      </c>
      <c r="D236" t="s">
        <v>542</v>
      </c>
      <c r="E236" t="s">
        <v>764</v>
      </c>
    </row>
    <row r="237" spans="1:5" x14ac:dyDescent="0.55000000000000004">
      <c r="A237" t="s">
        <v>3286</v>
      </c>
      <c r="B237" t="s">
        <v>542</v>
      </c>
      <c r="C237" t="s">
        <v>188</v>
      </c>
      <c r="D237" t="s">
        <v>542</v>
      </c>
      <c r="E237" t="s">
        <v>3287</v>
      </c>
    </row>
    <row r="238" spans="1:5" x14ac:dyDescent="0.55000000000000004">
      <c r="A238" t="s">
        <v>765</v>
      </c>
      <c r="B238" t="s">
        <v>766</v>
      </c>
      <c r="C238" t="s">
        <v>166</v>
      </c>
      <c r="D238" t="s">
        <v>167</v>
      </c>
      <c r="E238" t="s">
        <v>767</v>
      </c>
    </row>
    <row r="239" spans="1:5" x14ac:dyDescent="0.55000000000000004">
      <c r="A239" t="s">
        <v>768</v>
      </c>
      <c r="B239" t="s">
        <v>769</v>
      </c>
      <c r="C239" t="s">
        <v>67</v>
      </c>
      <c r="D239" t="s">
        <v>704</v>
      </c>
      <c r="E239" t="s">
        <v>770</v>
      </c>
    </row>
    <row r="240" spans="1:5" x14ac:dyDescent="0.55000000000000004">
      <c r="A240" t="s">
        <v>774</v>
      </c>
      <c r="B240" t="s">
        <v>775</v>
      </c>
      <c r="C240" t="s">
        <v>253</v>
      </c>
      <c r="D240" t="s">
        <v>221</v>
      </c>
      <c r="E240" t="s">
        <v>774</v>
      </c>
    </row>
    <row r="241" spans="1:5" x14ac:dyDescent="0.55000000000000004">
      <c r="A241" t="s">
        <v>771</v>
      </c>
      <c r="B241" t="s">
        <v>772</v>
      </c>
      <c r="C241" t="s">
        <v>253</v>
      </c>
      <c r="D241" t="s">
        <v>221</v>
      </c>
      <c r="E241" t="s">
        <v>773</v>
      </c>
    </row>
    <row r="242" spans="1:5" x14ac:dyDescent="0.55000000000000004">
      <c r="A242" t="s">
        <v>776</v>
      </c>
      <c r="B242" t="s">
        <v>777</v>
      </c>
      <c r="C242" t="s">
        <v>253</v>
      </c>
      <c r="D242" t="s">
        <v>412</v>
      </c>
      <c r="E242" t="s">
        <v>778</v>
      </c>
    </row>
    <row r="243" spans="1:5" x14ac:dyDescent="0.55000000000000004">
      <c r="A243" t="s">
        <v>779</v>
      </c>
      <c r="B243" t="s">
        <v>780</v>
      </c>
      <c r="C243" t="s">
        <v>188</v>
      </c>
      <c r="D243" t="s">
        <v>294</v>
      </c>
      <c r="E243" t="s">
        <v>781</v>
      </c>
    </row>
    <row r="244" spans="1:5" x14ac:dyDescent="0.55000000000000004">
      <c r="A244" t="s">
        <v>782</v>
      </c>
      <c r="B244" t="s">
        <v>783</v>
      </c>
      <c r="C244" t="s">
        <v>67</v>
      </c>
      <c r="D244" t="s">
        <v>704</v>
      </c>
      <c r="E244" t="s">
        <v>784</v>
      </c>
    </row>
    <row r="245" spans="1:5" x14ac:dyDescent="0.55000000000000004">
      <c r="A245" t="s">
        <v>785</v>
      </c>
      <c r="B245" t="s">
        <v>786</v>
      </c>
      <c r="C245" t="s">
        <v>59</v>
      </c>
      <c r="D245" t="s">
        <v>60</v>
      </c>
      <c r="E245" t="s">
        <v>787</v>
      </c>
    </row>
    <row r="246" spans="1:5" x14ac:dyDescent="0.55000000000000004">
      <c r="A246" t="s">
        <v>788</v>
      </c>
      <c r="B246" t="s">
        <v>789</v>
      </c>
      <c r="C246" t="s">
        <v>72</v>
      </c>
      <c r="D246" t="s">
        <v>77</v>
      </c>
      <c r="E246" t="s">
        <v>790</v>
      </c>
    </row>
    <row r="247" spans="1:5" x14ac:dyDescent="0.55000000000000004">
      <c r="A247" t="s">
        <v>791</v>
      </c>
      <c r="B247" t="s">
        <v>792</v>
      </c>
      <c r="C247" t="s">
        <v>72</v>
      </c>
      <c r="D247" t="s">
        <v>77</v>
      </c>
      <c r="E247" t="s">
        <v>793</v>
      </c>
    </row>
    <row r="248" spans="1:5" x14ac:dyDescent="0.55000000000000004">
      <c r="A248" t="s">
        <v>794</v>
      </c>
      <c r="B248" t="s">
        <v>795</v>
      </c>
      <c r="C248" t="s">
        <v>72</v>
      </c>
      <c r="D248" t="s">
        <v>73</v>
      </c>
      <c r="E248" t="s">
        <v>796</v>
      </c>
    </row>
    <row r="249" spans="1:5" x14ac:dyDescent="0.55000000000000004">
      <c r="A249" t="s">
        <v>797</v>
      </c>
      <c r="B249" t="s">
        <v>798</v>
      </c>
      <c r="C249" t="s">
        <v>112</v>
      </c>
      <c r="D249" t="s">
        <v>313</v>
      </c>
      <c r="E249" t="s">
        <v>799</v>
      </c>
    </row>
    <row r="250" spans="1:5" x14ac:dyDescent="0.55000000000000004">
      <c r="A250" t="s">
        <v>800</v>
      </c>
      <c r="B250" t="s">
        <v>801</v>
      </c>
      <c r="C250" t="s">
        <v>138</v>
      </c>
      <c r="D250" t="s">
        <v>213</v>
      </c>
      <c r="E250" t="s">
        <v>802</v>
      </c>
    </row>
    <row r="251" spans="1:5" x14ac:dyDescent="0.55000000000000004">
      <c r="A251" t="s">
        <v>808</v>
      </c>
      <c r="B251" t="s">
        <v>809</v>
      </c>
      <c r="C251" t="s">
        <v>72</v>
      </c>
      <c r="D251" t="s">
        <v>73</v>
      </c>
      <c r="E251" t="s">
        <v>810</v>
      </c>
    </row>
    <row r="252" spans="1:5" x14ac:dyDescent="0.55000000000000004">
      <c r="A252" t="s">
        <v>803</v>
      </c>
      <c r="B252" t="s">
        <v>804</v>
      </c>
      <c r="C252" t="s">
        <v>72</v>
      </c>
      <c r="D252" t="s">
        <v>73</v>
      </c>
      <c r="E252" t="s">
        <v>803</v>
      </c>
    </row>
    <row r="253" spans="1:5" x14ac:dyDescent="0.55000000000000004">
      <c r="A253" t="s">
        <v>805</v>
      </c>
      <c r="B253" t="s">
        <v>806</v>
      </c>
      <c r="C253" t="s">
        <v>72</v>
      </c>
      <c r="D253" t="s">
        <v>73</v>
      </c>
      <c r="E253" t="s">
        <v>807</v>
      </c>
    </row>
    <row r="254" spans="1:5" x14ac:dyDescent="0.55000000000000004">
      <c r="A254" t="s">
        <v>811</v>
      </c>
      <c r="B254" t="s">
        <v>812</v>
      </c>
      <c r="C254" t="s">
        <v>67</v>
      </c>
      <c r="D254" t="s">
        <v>704</v>
      </c>
      <c r="E254" t="s">
        <v>813</v>
      </c>
    </row>
    <row r="255" spans="1:5" x14ac:dyDescent="0.55000000000000004">
      <c r="A255" t="s">
        <v>814</v>
      </c>
      <c r="B255" t="s">
        <v>815</v>
      </c>
      <c r="C255" t="s">
        <v>59</v>
      </c>
      <c r="D255" t="s">
        <v>60</v>
      </c>
      <c r="E255" t="s">
        <v>816</v>
      </c>
    </row>
    <row r="256" spans="1:5" x14ac:dyDescent="0.55000000000000004">
      <c r="A256" t="s">
        <v>817</v>
      </c>
      <c r="B256" t="s">
        <v>818</v>
      </c>
      <c r="C256" t="s">
        <v>112</v>
      </c>
      <c r="D256" t="s">
        <v>113</v>
      </c>
      <c r="E256" t="s">
        <v>819</v>
      </c>
    </row>
    <row r="257" spans="1:5" x14ac:dyDescent="0.55000000000000004">
      <c r="A257" t="s">
        <v>820</v>
      </c>
      <c r="B257" t="s">
        <v>821</v>
      </c>
      <c r="C257" t="s">
        <v>59</v>
      </c>
      <c r="D257" t="s">
        <v>462</v>
      </c>
      <c r="E257" t="s">
        <v>822</v>
      </c>
    </row>
    <row r="258" spans="1:5" x14ac:dyDescent="0.55000000000000004">
      <c r="A258" t="s">
        <v>823</v>
      </c>
      <c r="B258" t="s">
        <v>824</v>
      </c>
      <c r="C258" t="s">
        <v>67</v>
      </c>
      <c r="D258" t="s">
        <v>704</v>
      </c>
      <c r="E258" t="s">
        <v>825</v>
      </c>
    </row>
    <row r="259" spans="1:5" x14ac:dyDescent="0.55000000000000004">
      <c r="A259" t="s">
        <v>826</v>
      </c>
      <c r="B259" t="s">
        <v>827</v>
      </c>
      <c r="C259" t="s">
        <v>117</v>
      </c>
      <c r="D259" t="s">
        <v>118</v>
      </c>
      <c r="E259" t="s">
        <v>828</v>
      </c>
    </row>
    <row r="260" spans="1:5" x14ac:dyDescent="0.55000000000000004">
      <c r="A260" t="s">
        <v>829</v>
      </c>
      <c r="B260" t="s">
        <v>830</v>
      </c>
      <c r="C260" t="s">
        <v>54</v>
      </c>
      <c r="D260" t="s">
        <v>263</v>
      </c>
      <c r="E260" t="s">
        <v>831</v>
      </c>
    </row>
    <row r="261" spans="1:5" x14ac:dyDescent="0.55000000000000004">
      <c r="A261" t="s">
        <v>835</v>
      </c>
      <c r="B261" t="s">
        <v>836</v>
      </c>
      <c r="C261" t="s">
        <v>112</v>
      </c>
      <c r="D261" t="s">
        <v>113</v>
      </c>
      <c r="E261" t="s">
        <v>837</v>
      </c>
    </row>
    <row r="262" spans="1:5" x14ac:dyDescent="0.55000000000000004">
      <c r="A262" t="s">
        <v>838</v>
      </c>
      <c r="B262" t="s">
        <v>839</v>
      </c>
      <c r="C262" t="s">
        <v>54</v>
      </c>
      <c r="D262" t="s">
        <v>132</v>
      </c>
      <c r="E262" t="s">
        <v>840</v>
      </c>
    </row>
    <row r="263" spans="1:5" x14ac:dyDescent="0.55000000000000004">
      <c r="A263" t="s">
        <v>841</v>
      </c>
      <c r="B263" t="s">
        <v>842</v>
      </c>
      <c r="C263" t="s">
        <v>117</v>
      </c>
      <c r="D263" t="s">
        <v>118</v>
      </c>
      <c r="E263" t="s">
        <v>843</v>
      </c>
    </row>
    <row r="264" spans="1:5" x14ac:dyDescent="0.55000000000000004">
      <c r="A264" t="s">
        <v>844</v>
      </c>
      <c r="B264" t="s">
        <v>845</v>
      </c>
      <c r="C264" t="s">
        <v>253</v>
      </c>
      <c r="D264" t="s">
        <v>412</v>
      </c>
      <c r="E264" t="s">
        <v>846</v>
      </c>
    </row>
    <row r="265" spans="1:5" x14ac:dyDescent="0.55000000000000004">
      <c r="A265" t="s">
        <v>847</v>
      </c>
      <c r="B265" t="s">
        <v>848</v>
      </c>
      <c r="C265" t="s">
        <v>188</v>
      </c>
      <c r="D265" t="s">
        <v>542</v>
      </c>
      <c r="E265" t="s">
        <v>849</v>
      </c>
    </row>
    <row r="266" spans="1:5" x14ac:dyDescent="0.55000000000000004">
      <c r="A266" t="s">
        <v>850</v>
      </c>
      <c r="B266" t="s">
        <v>851</v>
      </c>
      <c r="C266" t="s">
        <v>253</v>
      </c>
      <c r="D266" t="s">
        <v>412</v>
      </c>
      <c r="E266" t="s">
        <v>852</v>
      </c>
    </row>
    <row r="267" spans="1:5" x14ac:dyDescent="0.55000000000000004">
      <c r="A267" t="s">
        <v>853</v>
      </c>
      <c r="B267" t="s">
        <v>854</v>
      </c>
      <c r="C267" t="s">
        <v>166</v>
      </c>
      <c r="D267" t="s">
        <v>263</v>
      </c>
      <c r="E267" t="s">
        <v>855</v>
      </c>
    </row>
    <row r="268" spans="1:5" x14ac:dyDescent="0.55000000000000004">
      <c r="A268" t="s">
        <v>856</v>
      </c>
      <c r="B268" t="s">
        <v>857</v>
      </c>
      <c r="C268" t="s">
        <v>67</v>
      </c>
      <c r="D268" t="s">
        <v>68</v>
      </c>
      <c r="E268" t="s">
        <v>858</v>
      </c>
    </row>
    <row r="269" spans="1:5" x14ac:dyDescent="0.55000000000000004">
      <c r="A269" t="s">
        <v>859</v>
      </c>
      <c r="B269" t="s">
        <v>860</v>
      </c>
      <c r="C269" t="s">
        <v>188</v>
      </c>
      <c r="D269" t="s">
        <v>294</v>
      </c>
      <c r="E269" t="s">
        <v>861</v>
      </c>
    </row>
    <row r="270" spans="1:5" x14ac:dyDescent="0.55000000000000004">
      <c r="A270" t="s">
        <v>862</v>
      </c>
      <c r="B270" t="s">
        <v>863</v>
      </c>
      <c r="C270" t="s">
        <v>166</v>
      </c>
      <c r="D270" t="s">
        <v>167</v>
      </c>
      <c r="E270" t="s">
        <v>864</v>
      </c>
    </row>
    <row r="271" spans="1:5" x14ac:dyDescent="0.55000000000000004">
      <c r="A271" t="s">
        <v>871</v>
      </c>
      <c r="B271" t="s">
        <v>872</v>
      </c>
      <c r="C271" t="s">
        <v>67</v>
      </c>
      <c r="D271" t="s">
        <v>643</v>
      </c>
      <c r="E271" t="s">
        <v>873</v>
      </c>
    </row>
    <row r="272" spans="1:5" x14ac:dyDescent="0.55000000000000004">
      <c r="A272" t="s">
        <v>865</v>
      </c>
      <c r="B272" t="s">
        <v>866</v>
      </c>
      <c r="C272" t="s">
        <v>67</v>
      </c>
      <c r="D272" t="s">
        <v>643</v>
      </c>
      <c r="E272" t="s">
        <v>867</v>
      </c>
    </row>
    <row r="273" spans="1:5" x14ac:dyDescent="0.55000000000000004">
      <c r="A273" t="s">
        <v>868</v>
      </c>
      <c r="B273" t="s">
        <v>869</v>
      </c>
      <c r="C273" t="s">
        <v>67</v>
      </c>
      <c r="D273" t="s">
        <v>643</v>
      </c>
      <c r="E273" t="s">
        <v>870</v>
      </c>
    </row>
    <row r="274" spans="1:5" x14ac:dyDescent="0.55000000000000004">
      <c r="A274" t="s">
        <v>874</v>
      </c>
      <c r="B274" t="s">
        <v>875</v>
      </c>
      <c r="C274" t="s">
        <v>72</v>
      </c>
      <c r="D274" t="s">
        <v>77</v>
      </c>
      <c r="E274" t="s">
        <v>876</v>
      </c>
    </row>
    <row r="275" spans="1:5" x14ac:dyDescent="0.55000000000000004">
      <c r="A275" t="s">
        <v>877</v>
      </c>
      <c r="B275" t="s">
        <v>878</v>
      </c>
      <c r="C275" t="s">
        <v>54</v>
      </c>
      <c r="D275" t="s">
        <v>132</v>
      </c>
      <c r="E275" t="s">
        <v>879</v>
      </c>
    </row>
    <row r="276" spans="1:5" x14ac:dyDescent="0.55000000000000004">
      <c r="A276" t="s">
        <v>880</v>
      </c>
      <c r="B276" t="s">
        <v>150</v>
      </c>
      <c r="C276" t="s">
        <v>112</v>
      </c>
      <c r="D276" t="s">
        <v>150</v>
      </c>
      <c r="E276" t="s">
        <v>881</v>
      </c>
    </row>
    <row r="277" spans="1:5" x14ac:dyDescent="0.55000000000000004">
      <c r="A277" t="s">
        <v>882</v>
      </c>
      <c r="B277" t="s">
        <v>883</v>
      </c>
      <c r="C277" t="s">
        <v>188</v>
      </c>
      <c r="D277" t="s">
        <v>189</v>
      </c>
      <c r="E277" t="s">
        <v>884</v>
      </c>
    </row>
    <row r="278" spans="1:5" x14ac:dyDescent="0.55000000000000004">
      <c r="A278" t="s">
        <v>885</v>
      </c>
      <c r="B278" t="s">
        <v>886</v>
      </c>
      <c r="C278" t="s">
        <v>117</v>
      </c>
      <c r="D278" t="s">
        <v>146</v>
      </c>
      <c r="E278" t="s">
        <v>887</v>
      </c>
    </row>
    <row r="279" spans="1:5" x14ac:dyDescent="0.55000000000000004">
      <c r="A279" t="s">
        <v>888</v>
      </c>
      <c r="B279" t="s">
        <v>889</v>
      </c>
      <c r="C279" t="s">
        <v>138</v>
      </c>
      <c r="D279" t="s">
        <v>139</v>
      </c>
      <c r="E279" t="s">
        <v>890</v>
      </c>
    </row>
    <row r="280" spans="1:5" x14ac:dyDescent="0.55000000000000004">
      <c r="A280" t="s">
        <v>891</v>
      </c>
      <c r="B280" t="s">
        <v>892</v>
      </c>
      <c r="C280" t="s">
        <v>54</v>
      </c>
      <c r="D280" t="s">
        <v>55</v>
      </c>
      <c r="E280" t="s">
        <v>893</v>
      </c>
    </row>
    <row r="281" spans="1:5" x14ac:dyDescent="0.55000000000000004">
      <c r="A281" t="s">
        <v>894</v>
      </c>
      <c r="B281" t="s">
        <v>895</v>
      </c>
      <c r="C281" t="s">
        <v>67</v>
      </c>
      <c r="D281" t="s">
        <v>577</v>
      </c>
      <c r="E281" t="s">
        <v>896</v>
      </c>
    </row>
    <row r="282" spans="1:5" x14ac:dyDescent="0.55000000000000004">
      <c r="A282" t="s">
        <v>897</v>
      </c>
      <c r="B282" t="s">
        <v>898</v>
      </c>
      <c r="C282" t="s">
        <v>72</v>
      </c>
      <c r="D282" t="s">
        <v>200</v>
      </c>
      <c r="E282" t="s">
        <v>899</v>
      </c>
    </row>
    <row r="283" spans="1:5" x14ac:dyDescent="0.55000000000000004">
      <c r="A283" t="s">
        <v>900</v>
      </c>
      <c r="B283" t="s">
        <v>901</v>
      </c>
      <c r="C283" t="s">
        <v>166</v>
      </c>
      <c r="D283" t="s">
        <v>193</v>
      </c>
      <c r="E283" t="s">
        <v>902</v>
      </c>
    </row>
    <row r="284" spans="1:5" x14ac:dyDescent="0.55000000000000004">
      <c r="A284" t="s">
        <v>903</v>
      </c>
      <c r="B284" t="s">
        <v>904</v>
      </c>
      <c r="C284" t="s">
        <v>166</v>
      </c>
      <c r="D284" t="s">
        <v>167</v>
      </c>
      <c r="E284" t="s">
        <v>905</v>
      </c>
    </row>
    <row r="285" spans="1:5" x14ac:dyDescent="0.55000000000000004">
      <c r="A285" t="s">
        <v>906</v>
      </c>
      <c r="B285" t="s">
        <v>907</v>
      </c>
      <c r="C285" t="s">
        <v>112</v>
      </c>
      <c r="D285" t="s">
        <v>113</v>
      </c>
      <c r="E285" t="s">
        <v>908</v>
      </c>
    </row>
    <row r="286" spans="1:5" x14ac:dyDescent="0.55000000000000004">
      <c r="A286" t="s">
        <v>909</v>
      </c>
      <c r="B286" t="s">
        <v>910</v>
      </c>
      <c r="C286" t="s">
        <v>67</v>
      </c>
      <c r="D286" t="s">
        <v>643</v>
      </c>
      <c r="E286" t="s">
        <v>911</v>
      </c>
    </row>
    <row r="287" spans="1:5" x14ac:dyDescent="0.55000000000000004">
      <c r="A287" t="s">
        <v>912</v>
      </c>
      <c r="B287" t="s">
        <v>913</v>
      </c>
      <c r="C287" t="s">
        <v>67</v>
      </c>
      <c r="D287" t="s">
        <v>643</v>
      </c>
      <c r="E287" t="s">
        <v>914</v>
      </c>
    </row>
    <row r="288" spans="1:5" x14ac:dyDescent="0.55000000000000004">
      <c r="A288" t="s">
        <v>915</v>
      </c>
      <c r="B288" t="s">
        <v>916</v>
      </c>
      <c r="C288" t="s">
        <v>166</v>
      </c>
      <c r="D288" t="s">
        <v>167</v>
      </c>
      <c r="E288" t="s">
        <v>917</v>
      </c>
    </row>
    <row r="289" spans="1:5" x14ac:dyDescent="0.55000000000000004">
      <c r="A289" t="s">
        <v>1045</v>
      </c>
      <c r="B289" t="s">
        <v>1046</v>
      </c>
      <c r="C289" t="s">
        <v>188</v>
      </c>
      <c r="D289" t="s">
        <v>294</v>
      </c>
      <c r="E289" t="s">
        <v>1047</v>
      </c>
    </row>
    <row r="290" spans="1:5" x14ac:dyDescent="0.55000000000000004">
      <c r="A290" t="s">
        <v>1048</v>
      </c>
      <c r="B290" t="s">
        <v>1049</v>
      </c>
      <c r="C290" t="s">
        <v>117</v>
      </c>
      <c r="D290" t="s">
        <v>118</v>
      </c>
      <c r="E290" t="s">
        <v>1050</v>
      </c>
    </row>
    <row r="291" spans="1:5" x14ac:dyDescent="0.55000000000000004">
      <c r="A291" t="s">
        <v>1051</v>
      </c>
      <c r="B291" t="s">
        <v>1052</v>
      </c>
      <c r="C291" t="s">
        <v>67</v>
      </c>
      <c r="D291" t="s">
        <v>68</v>
      </c>
      <c r="E291" t="s">
        <v>1053</v>
      </c>
    </row>
    <row r="292" spans="1:5" x14ac:dyDescent="0.55000000000000004">
      <c r="A292" t="s">
        <v>1054</v>
      </c>
      <c r="B292" t="s">
        <v>1055</v>
      </c>
      <c r="C292" t="s">
        <v>112</v>
      </c>
      <c r="D292" t="s">
        <v>113</v>
      </c>
      <c r="E292" t="s">
        <v>1056</v>
      </c>
    </row>
    <row r="293" spans="1:5" x14ac:dyDescent="0.55000000000000004">
      <c r="A293" t="s">
        <v>1069</v>
      </c>
      <c r="B293" t="s">
        <v>1070</v>
      </c>
      <c r="C293" t="s">
        <v>59</v>
      </c>
      <c r="D293" t="s">
        <v>125</v>
      </c>
      <c r="E293" t="s">
        <v>1071</v>
      </c>
    </row>
    <row r="294" spans="1:5" x14ac:dyDescent="0.55000000000000004">
      <c r="A294" t="s">
        <v>918</v>
      </c>
      <c r="B294" t="s">
        <v>919</v>
      </c>
      <c r="C294" t="s">
        <v>253</v>
      </c>
      <c r="D294" t="s">
        <v>221</v>
      </c>
      <c r="E294" t="s">
        <v>920</v>
      </c>
    </row>
    <row r="295" spans="1:5" x14ac:dyDescent="0.55000000000000004">
      <c r="A295" t="s">
        <v>921</v>
      </c>
      <c r="B295" t="s">
        <v>922</v>
      </c>
      <c r="C295" t="s">
        <v>117</v>
      </c>
      <c r="D295" t="s">
        <v>118</v>
      </c>
      <c r="E295" t="s">
        <v>923</v>
      </c>
    </row>
    <row r="296" spans="1:5" x14ac:dyDescent="0.55000000000000004">
      <c r="A296" t="s">
        <v>924</v>
      </c>
      <c r="B296" t="s">
        <v>925</v>
      </c>
      <c r="C296" t="s">
        <v>117</v>
      </c>
      <c r="D296" t="s">
        <v>118</v>
      </c>
      <c r="E296" t="s">
        <v>926</v>
      </c>
    </row>
    <row r="297" spans="1:5" x14ac:dyDescent="0.55000000000000004">
      <c r="A297" t="s">
        <v>927</v>
      </c>
      <c r="B297" t="s">
        <v>928</v>
      </c>
      <c r="C297" t="s">
        <v>67</v>
      </c>
      <c r="D297" t="s">
        <v>643</v>
      </c>
      <c r="E297" t="s">
        <v>929</v>
      </c>
    </row>
    <row r="298" spans="1:5" x14ac:dyDescent="0.55000000000000004">
      <c r="A298" t="s">
        <v>930</v>
      </c>
      <c r="B298" t="s">
        <v>931</v>
      </c>
      <c r="C298" t="s">
        <v>188</v>
      </c>
      <c r="D298" t="s">
        <v>542</v>
      </c>
      <c r="E298" t="s">
        <v>932</v>
      </c>
    </row>
    <row r="299" spans="1:5" x14ac:dyDescent="0.55000000000000004">
      <c r="A299" t="s">
        <v>933</v>
      </c>
      <c r="B299" t="s">
        <v>934</v>
      </c>
      <c r="C299" t="s">
        <v>54</v>
      </c>
      <c r="D299" t="s">
        <v>193</v>
      </c>
      <c r="E299" t="s">
        <v>935</v>
      </c>
    </row>
    <row r="300" spans="1:5" x14ac:dyDescent="0.55000000000000004">
      <c r="A300" t="s">
        <v>936</v>
      </c>
      <c r="B300" t="s">
        <v>937</v>
      </c>
      <c r="C300" t="s">
        <v>72</v>
      </c>
      <c r="D300" t="s">
        <v>77</v>
      </c>
      <c r="E300" t="s">
        <v>938</v>
      </c>
    </row>
    <row r="301" spans="1:5" x14ac:dyDescent="0.55000000000000004">
      <c r="A301" t="s">
        <v>939</v>
      </c>
      <c r="B301" t="s">
        <v>940</v>
      </c>
      <c r="C301" t="s">
        <v>112</v>
      </c>
      <c r="D301" t="s">
        <v>150</v>
      </c>
      <c r="E301" t="s">
        <v>941</v>
      </c>
    </row>
    <row r="302" spans="1:5" x14ac:dyDescent="0.55000000000000004">
      <c r="A302" t="s">
        <v>942</v>
      </c>
      <c r="B302" t="s">
        <v>943</v>
      </c>
      <c r="C302" t="s">
        <v>253</v>
      </c>
      <c r="D302" t="s">
        <v>221</v>
      </c>
      <c r="E302" t="s">
        <v>944</v>
      </c>
    </row>
    <row r="303" spans="1:5" x14ac:dyDescent="0.55000000000000004">
      <c r="A303" t="s">
        <v>948</v>
      </c>
      <c r="B303" t="s">
        <v>949</v>
      </c>
      <c r="C303" t="s">
        <v>188</v>
      </c>
      <c r="D303" t="s">
        <v>542</v>
      </c>
      <c r="E303" t="s">
        <v>950</v>
      </c>
    </row>
    <row r="304" spans="1:5" x14ac:dyDescent="0.55000000000000004">
      <c r="A304" t="s">
        <v>951</v>
      </c>
      <c r="B304" t="s">
        <v>952</v>
      </c>
      <c r="C304" t="s">
        <v>59</v>
      </c>
      <c r="D304" t="s">
        <v>125</v>
      </c>
      <c r="E304" t="s">
        <v>953</v>
      </c>
    </row>
    <row r="305" spans="1:5" x14ac:dyDescent="0.55000000000000004">
      <c r="A305" t="s">
        <v>954</v>
      </c>
      <c r="B305" t="s">
        <v>955</v>
      </c>
      <c r="C305" t="s">
        <v>253</v>
      </c>
      <c r="D305" t="s">
        <v>679</v>
      </c>
      <c r="E305" t="s">
        <v>956</v>
      </c>
    </row>
    <row r="306" spans="1:5" x14ac:dyDescent="0.55000000000000004">
      <c r="A306" t="s">
        <v>960</v>
      </c>
      <c r="B306" t="s">
        <v>961</v>
      </c>
      <c r="C306" t="s">
        <v>117</v>
      </c>
      <c r="D306" t="s">
        <v>118</v>
      </c>
      <c r="E306" t="s">
        <v>962</v>
      </c>
    </row>
    <row r="307" spans="1:5" x14ac:dyDescent="0.55000000000000004">
      <c r="A307" t="s">
        <v>957</v>
      </c>
      <c r="B307" t="s">
        <v>958</v>
      </c>
      <c r="C307" t="s">
        <v>117</v>
      </c>
      <c r="D307" t="s">
        <v>118</v>
      </c>
      <c r="E307" t="s">
        <v>959</v>
      </c>
    </row>
    <row r="308" spans="1:5" x14ac:dyDescent="0.55000000000000004">
      <c r="A308" t="s">
        <v>963</v>
      </c>
      <c r="B308" t="s">
        <v>964</v>
      </c>
      <c r="C308" t="s">
        <v>117</v>
      </c>
      <c r="D308" t="s">
        <v>118</v>
      </c>
      <c r="E308" t="s">
        <v>965</v>
      </c>
    </row>
    <row r="309" spans="1:5" x14ac:dyDescent="0.55000000000000004">
      <c r="A309" t="s">
        <v>966</v>
      </c>
      <c r="B309" t="s">
        <v>967</v>
      </c>
      <c r="C309" t="s">
        <v>117</v>
      </c>
      <c r="D309" t="s">
        <v>118</v>
      </c>
      <c r="E309" t="s">
        <v>968</v>
      </c>
    </row>
    <row r="310" spans="1:5" x14ac:dyDescent="0.55000000000000004">
      <c r="A310" t="s">
        <v>969</v>
      </c>
      <c r="B310" t="s">
        <v>970</v>
      </c>
      <c r="C310" t="s">
        <v>138</v>
      </c>
      <c r="D310" t="s">
        <v>225</v>
      </c>
      <c r="E310" t="s">
        <v>971</v>
      </c>
    </row>
    <row r="311" spans="1:5" x14ac:dyDescent="0.55000000000000004">
      <c r="A311" t="s">
        <v>972</v>
      </c>
      <c r="B311" t="s">
        <v>973</v>
      </c>
      <c r="C311" t="s">
        <v>138</v>
      </c>
      <c r="D311" t="s">
        <v>538</v>
      </c>
      <c r="E311" t="s">
        <v>974</v>
      </c>
    </row>
    <row r="312" spans="1:5" x14ac:dyDescent="0.55000000000000004">
      <c r="A312" t="s">
        <v>975</v>
      </c>
      <c r="B312" t="s">
        <v>976</v>
      </c>
      <c r="C312" t="s">
        <v>112</v>
      </c>
      <c r="D312" t="s">
        <v>113</v>
      </c>
      <c r="E312" t="s">
        <v>977</v>
      </c>
    </row>
    <row r="313" spans="1:5" x14ac:dyDescent="0.55000000000000004">
      <c r="A313" t="s">
        <v>978</v>
      </c>
      <c r="B313" t="s">
        <v>979</v>
      </c>
      <c r="C313" t="s">
        <v>112</v>
      </c>
      <c r="D313" t="s">
        <v>113</v>
      </c>
      <c r="E313" t="s">
        <v>980</v>
      </c>
    </row>
    <row r="314" spans="1:5" x14ac:dyDescent="0.55000000000000004">
      <c r="A314" t="s">
        <v>981</v>
      </c>
      <c r="B314" t="s">
        <v>982</v>
      </c>
      <c r="C314" t="s">
        <v>112</v>
      </c>
      <c r="D314" t="s">
        <v>113</v>
      </c>
      <c r="E314" t="s">
        <v>983</v>
      </c>
    </row>
    <row r="315" spans="1:5" x14ac:dyDescent="0.55000000000000004">
      <c r="A315" t="s">
        <v>984</v>
      </c>
      <c r="B315" t="s">
        <v>985</v>
      </c>
      <c r="C315" t="s">
        <v>54</v>
      </c>
      <c r="D315" t="s">
        <v>63</v>
      </c>
      <c r="E315" t="s">
        <v>986</v>
      </c>
    </row>
    <row r="316" spans="1:5" x14ac:dyDescent="0.55000000000000004">
      <c r="A316" t="s">
        <v>987</v>
      </c>
      <c r="B316" t="s">
        <v>988</v>
      </c>
      <c r="C316" t="s">
        <v>72</v>
      </c>
      <c r="D316" t="s">
        <v>77</v>
      </c>
      <c r="E316" t="s">
        <v>989</v>
      </c>
    </row>
    <row r="317" spans="1:5" x14ac:dyDescent="0.55000000000000004">
      <c r="A317" t="s">
        <v>990</v>
      </c>
      <c r="B317" t="s">
        <v>991</v>
      </c>
      <c r="C317" t="s">
        <v>188</v>
      </c>
      <c r="D317" t="s">
        <v>992</v>
      </c>
      <c r="E317" t="s">
        <v>993</v>
      </c>
    </row>
    <row r="318" spans="1:5" x14ac:dyDescent="0.55000000000000004">
      <c r="A318" t="s">
        <v>994</v>
      </c>
      <c r="B318" t="s">
        <v>995</v>
      </c>
      <c r="C318" t="s">
        <v>54</v>
      </c>
      <c r="D318" t="s">
        <v>63</v>
      </c>
      <c r="E318" t="s">
        <v>996</v>
      </c>
    </row>
    <row r="319" spans="1:5" x14ac:dyDescent="0.55000000000000004">
      <c r="A319" t="s">
        <v>997</v>
      </c>
      <c r="B319" t="s">
        <v>998</v>
      </c>
      <c r="C319" t="s">
        <v>54</v>
      </c>
      <c r="D319" t="s">
        <v>63</v>
      </c>
      <c r="E319" t="s">
        <v>999</v>
      </c>
    </row>
    <row r="320" spans="1:5" x14ac:dyDescent="0.55000000000000004">
      <c r="A320" t="s">
        <v>1000</v>
      </c>
      <c r="B320" t="s">
        <v>1001</v>
      </c>
      <c r="C320" t="s">
        <v>188</v>
      </c>
      <c r="D320" t="s">
        <v>542</v>
      </c>
      <c r="E320" t="s">
        <v>1002</v>
      </c>
    </row>
    <row r="321" spans="1:5" x14ac:dyDescent="0.55000000000000004">
      <c r="A321" t="s">
        <v>1003</v>
      </c>
      <c r="B321" t="s">
        <v>1004</v>
      </c>
      <c r="C321" t="s">
        <v>112</v>
      </c>
      <c r="D321" t="s">
        <v>113</v>
      </c>
      <c r="E321" t="s">
        <v>1005</v>
      </c>
    </row>
    <row r="322" spans="1:5" x14ac:dyDescent="0.55000000000000004">
      <c r="A322" t="s">
        <v>1006</v>
      </c>
      <c r="B322" t="s">
        <v>1007</v>
      </c>
      <c r="C322" t="s">
        <v>112</v>
      </c>
      <c r="D322" t="s">
        <v>113</v>
      </c>
      <c r="E322" t="s">
        <v>1008</v>
      </c>
    </row>
    <row r="323" spans="1:5" x14ac:dyDescent="0.55000000000000004">
      <c r="A323" t="s">
        <v>1012</v>
      </c>
      <c r="B323" t="s">
        <v>1013</v>
      </c>
      <c r="C323" t="s">
        <v>117</v>
      </c>
      <c r="D323" t="s">
        <v>118</v>
      </c>
      <c r="E323" t="s">
        <v>1014</v>
      </c>
    </row>
    <row r="324" spans="1:5" x14ac:dyDescent="0.55000000000000004">
      <c r="A324" t="s">
        <v>1018</v>
      </c>
      <c r="B324" t="s">
        <v>1019</v>
      </c>
      <c r="C324" t="s">
        <v>117</v>
      </c>
      <c r="D324" t="s">
        <v>118</v>
      </c>
      <c r="E324" t="s">
        <v>1020</v>
      </c>
    </row>
    <row r="325" spans="1:5" x14ac:dyDescent="0.55000000000000004">
      <c r="A325" t="s">
        <v>1015</v>
      </c>
      <c r="B325" t="s">
        <v>1016</v>
      </c>
      <c r="C325" t="s">
        <v>117</v>
      </c>
      <c r="D325" t="s">
        <v>118</v>
      </c>
      <c r="E325" t="s">
        <v>1017</v>
      </c>
    </row>
    <row r="326" spans="1:5" x14ac:dyDescent="0.55000000000000004">
      <c r="A326" t="s">
        <v>1021</v>
      </c>
      <c r="B326" t="s">
        <v>1022</v>
      </c>
      <c r="C326" t="s">
        <v>54</v>
      </c>
      <c r="D326" t="s">
        <v>154</v>
      </c>
      <c r="E326" t="s">
        <v>1023</v>
      </c>
    </row>
    <row r="327" spans="1:5" x14ac:dyDescent="0.55000000000000004">
      <c r="A327" t="s">
        <v>1027</v>
      </c>
      <c r="B327" t="s">
        <v>1028</v>
      </c>
      <c r="C327" t="s">
        <v>188</v>
      </c>
      <c r="D327" t="s">
        <v>189</v>
      </c>
      <c r="E327" t="s">
        <v>1029</v>
      </c>
    </row>
    <row r="328" spans="1:5" x14ac:dyDescent="0.55000000000000004">
      <c r="A328" t="s">
        <v>1033</v>
      </c>
      <c r="B328" t="s">
        <v>1034</v>
      </c>
      <c r="C328" t="s">
        <v>117</v>
      </c>
      <c r="D328" t="s">
        <v>146</v>
      </c>
      <c r="E328" t="s">
        <v>1035</v>
      </c>
    </row>
    <row r="329" spans="1:5" x14ac:dyDescent="0.55000000000000004">
      <c r="A329" t="s">
        <v>1042</v>
      </c>
      <c r="B329" t="s">
        <v>1043</v>
      </c>
      <c r="C329" t="s">
        <v>117</v>
      </c>
      <c r="D329" t="s">
        <v>118</v>
      </c>
      <c r="E329" t="s">
        <v>1044</v>
      </c>
    </row>
    <row r="330" spans="1:5" x14ac:dyDescent="0.55000000000000004">
      <c r="A330" t="s">
        <v>1072</v>
      </c>
      <c r="B330" t="s">
        <v>1073</v>
      </c>
      <c r="C330" t="s">
        <v>138</v>
      </c>
      <c r="D330" t="s">
        <v>225</v>
      </c>
      <c r="E330" t="s">
        <v>1074</v>
      </c>
    </row>
    <row r="331" spans="1:5" x14ac:dyDescent="0.55000000000000004">
      <c r="A331" t="s">
        <v>1075</v>
      </c>
      <c r="B331" t="s">
        <v>1076</v>
      </c>
      <c r="C331" t="s">
        <v>112</v>
      </c>
      <c r="D331" t="s">
        <v>313</v>
      </c>
      <c r="E331" t="s">
        <v>1077</v>
      </c>
    </row>
    <row r="332" spans="1:5" x14ac:dyDescent="0.55000000000000004">
      <c r="A332" t="s">
        <v>1081</v>
      </c>
      <c r="B332" t="s">
        <v>1082</v>
      </c>
      <c r="C332" t="s">
        <v>188</v>
      </c>
      <c r="D332" t="s">
        <v>294</v>
      </c>
      <c r="E332" t="s">
        <v>1083</v>
      </c>
    </row>
    <row r="333" spans="1:5" x14ac:dyDescent="0.55000000000000004">
      <c r="A333" t="s">
        <v>1078</v>
      </c>
      <c r="B333" t="s">
        <v>1079</v>
      </c>
      <c r="C333" t="s">
        <v>188</v>
      </c>
      <c r="D333" t="s">
        <v>294</v>
      </c>
      <c r="E333" t="s">
        <v>1080</v>
      </c>
    </row>
    <row r="334" spans="1:5" x14ac:dyDescent="0.55000000000000004">
      <c r="A334" t="s">
        <v>1084</v>
      </c>
      <c r="B334" t="s">
        <v>1085</v>
      </c>
      <c r="C334" t="s">
        <v>112</v>
      </c>
      <c r="D334" t="s">
        <v>113</v>
      </c>
      <c r="E334" t="s">
        <v>1086</v>
      </c>
    </row>
    <row r="335" spans="1:5" x14ac:dyDescent="0.55000000000000004">
      <c r="A335" t="s">
        <v>1087</v>
      </c>
      <c r="B335" t="s">
        <v>1088</v>
      </c>
      <c r="C335" t="s">
        <v>72</v>
      </c>
      <c r="D335" t="s">
        <v>200</v>
      </c>
      <c r="E335" t="s">
        <v>1087</v>
      </c>
    </row>
    <row r="336" spans="1:5" x14ac:dyDescent="0.55000000000000004">
      <c r="A336" t="s">
        <v>1089</v>
      </c>
      <c r="B336" t="s">
        <v>1090</v>
      </c>
      <c r="C336" t="s">
        <v>72</v>
      </c>
      <c r="D336" t="s">
        <v>200</v>
      </c>
      <c r="E336" t="s">
        <v>1091</v>
      </c>
    </row>
    <row r="337" spans="1:5" x14ac:dyDescent="0.55000000000000004">
      <c r="A337" t="s">
        <v>1092</v>
      </c>
      <c r="B337" t="s">
        <v>1093</v>
      </c>
      <c r="C337" t="s">
        <v>117</v>
      </c>
      <c r="D337" t="s">
        <v>146</v>
      </c>
      <c r="E337" t="s">
        <v>1094</v>
      </c>
    </row>
    <row r="338" spans="1:5" x14ac:dyDescent="0.55000000000000004">
      <c r="A338" t="s">
        <v>3283</v>
      </c>
      <c r="B338" t="s">
        <v>3284</v>
      </c>
      <c r="C338" t="s">
        <v>72</v>
      </c>
      <c r="D338" t="s">
        <v>200</v>
      </c>
      <c r="E338" t="s">
        <v>3285</v>
      </c>
    </row>
    <row r="339" spans="1:5" x14ac:dyDescent="0.55000000000000004">
      <c r="A339" t="s">
        <v>1095</v>
      </c>
      <c r="B339" t="s">
        <v>1096</v>
      </c>
      <c r="C339" t="s">
        <v>112</v>
      </c>
      <c r="D339" t="s">
        <v>313</v>
      </c>
      <c r="E339" t="s">
        <v>1097</v>
      </c>
    </row>
    <row r="340" spans="1:5" x14ac:dyDescent="0.55000000000000004">
      <c r="A340" t="s">
        <v>1098</v>
      </c>
      <c r="B340" t="s">
        <v>1099</v>
      </c>
      <c r="C340" t="s">
        <v>138</v>
      </c>
      <c r="D340" t="s">
        <v>558</v>
      </c>
      <c r="E340" t="s">
        <v>1100</v>
      </c>
    </row>
    <row r="341" spans="1:5" x14ac:dyDescent="0.55000000000000004">
      <c r="A341" t="s">
        <v>1101</v>
      </c>
      <c r="B341" t="s">
        <v>1102</v>
      </c>
      <c r="C341" t="s">
        <v>138</v>
      </c>
      <c r="D341" t="s">
        <v>558</v>
      </c>
      <c r="E341" t="s">
        <v>1103</v>
      </c>
    </row>
    <row r="342" spans="1:5" x14ac:dyDescent="0.55000000000000004">
      <c r="A342" t="s">
        <v>1104</v>
      </c>
      <c r="B342" t="s">
        <v>704</v>
      </c>
      <c r="C342" t="s">
        <v>67</v>
      </c>
      <c r="D342" t="s">
        <v>704</v>
      </c>
      <c r="E342" t="s">
        <v>1105</v>
      </c>
    </row>
    <row r="343" spans="1:5" x14ac:dyDescent="0.55000000000000004">
      <c r="A343" t="s">
        <v>1106</v>
      </c>
      <c r="B343" t="s">
        <v>1107</v>
      </c>
      <c r="C343" t="s">
        <v>67</v>
      </c>
      <c r="D343" t="s">
        <v>577</v>
      </c>
      <c r="E343" t="s">
        <v>1108</v>
      </c>
    </row>
    <row r="344" spans="1:5" x14ac:dyDescent="0.55000000000000004">
      <c r="A344" t="s">
        <v>1109</v>
      </c>
      <c r="B344" t="s">
        <v>1110</v>
      </c>
      <c r="C344" t="s">
        <v>72</v>
      </c>
      <c r="D344" t="s">
        <v>200</v>
      </c>
      <c r="E344" t="s">
        <v>1111</v>
      </c>
    </row>
    <row r="345" spans="1:5" x14ac:dyDescent="0.55000000000000004">
      <c r="A345" t="s">
        <v>1030</v>
      </c>
      <c r="B345" t="s">
        <v>1031</v>
      </c>
      <c r="C345" t="s">
        <v>253</v>
      </c>
      <c r="D345" t="s">
        <v>412</v>
      </c>
      <c r="E345" t="s">
        <v>1032</v>
      </c>
    </row>
    <row r="346" spans="1:5" x14ac:dyDescent="0.55000000000000004">
      <c r="A346" t="s">
        <v>1112</v>
      </c>
      <c r="B346" t="s">
        <v>1113</v>
      </c>
      <c r="C346" t="s">
        <v>54</v>
      </c>
      <c r="D346" t="s">
        <v>263</v>
      </c>
      <c r="E346" t="s">
        <v>1114</v>
      </c>
    </row>
    <row r="347" spans="1:5" x14ac:dyDescent="0.55000000000000004">
      <c r="A347" t="s">
        <v>1115</v>
      </c>
      <c r="B347" t="s">
        <v>1116</v>
      </c>
      <c r="C347" t="s">
        <v>54</v>
      </c>
      <c r="D347" t="s">
        <v>55</v>
      </c>
      <c r="E347" t="s">
        <v>1117</v>
      </c>
    </row>
    <row r="348" spans="1:5" x14ac:dyDescent="0.55000000000000004">
      <c r="A348" t="s">
        <v>1118</v>
      </c>
      <c r="B348" t="s">
        <v>1119</v>
      </c>
      <c r="C348" t="s">
        <v>67</v>
      </c>
      <c r="D348" t="s">
        <v>309</v>
      </c>
      <c r="E348" t="s">
        <v>1120</v>
      </c>
    </row>
    <row r="349" spans="1:5" x14ac:dyDescent="0.55000000000000004">
      <c r="A349" t="s">
        <v>1121</v>
      </c>
      <c r="B349" t="s">
        <v>1122</v>
      </c>
      <c r="C349" t="s">
        <v>112</v>
      </c>
      <c r="D349" t="s">
        <v>150</v>
      </c>
      <c r="E349" t="s">
        <v>1123</v>
      </c>
    </row>
    <row r="350" spans="1:5" x14ac:dyDescent="0.55000000000000004">
      <c r="A350" t="s">
        <v>1124</v>
      </c>
      <c r="B350" t="s">
        <v>1125</v>
      </c>
      <c r="C350" t="s">
        <v>112</v>
      </c>
      <c r="D350" t="s">
        <v>113</v>
      </c>
      <c r="E350" t="s">
        <v>1126</v>
      </c>
    </row>
    <row r="351" spans="1:5" x14ac:dyDescent="0.55000000000000004">
      <c r="A351" t="s">
        <v>1127</v>
      </c>
      <c r="B351" t="s">
        <v>1128</v>
      </c>
      <c r="C351" t="s">
        <v>166</v>
      </c>
      <c r="D351" t="s">
        <v>263</v>
      </c>
      <c r="E351" t="s">
        <v>1129</v>
      </c>
    </row>
    <row r="352" spans="1:5" x14ac:dyDescent="0.55000000000000004">
      <c r="A352" t="s">
        <v>1130</v>
      </c>
      <c r="B352" t="s">
        <v>1131</v>
      </c>
      <c r="C352" t="s">
        <v>166</v>
      </c>
      <c r="D352" t="s">
        <v>193</v>
      </c>
      <c r="E352" t="s">
        <v>1132</v>
      </c>
    </row>
    <row r="353" spans="1:5" x14ac:dyDescent="0.55000000000000004">
      <c r="A353" t="s">
        <v>1133</v>
      </c>
      <c r="B353" t="s">
        <v>1134</v>
      </c>
      <c r="C353" t="s">
        <v>59</v>
      </c>
      <c r="D353" t="s">
        <v>81</v>
      </c>
      <c r="E353" t="s">
        <v>1135</v>
      </c>
    </row>
    <row r="354" spans="1:5" x14ac:dyDescent="0.55000000000000004">
      <c r="A354" t="s">
        <v>1136</v>
      </c>
      <c r="B354" t="s">
        <v>1137</v>
      </c>
      <c r="C354" t="s">
        <v>59</v>
      </c>
      <c r="D354" t="s">
        <v>125</v>
      </c>
      <c r="E354" t="s">
        <v>1138</v>
      </c>
    </row>
    <row r="355" spans="1:5" x14ac:dyDescent="0.55000000000000004">
      <c r="A355" t="s">
        <v>1139</v>
      </c>
      <c r="B355" t="s">
        <v>313</v>
      </c>
      <c r="C355" t="s">
        <v>112</v>
      </c>
      <c r="D355" t="s">
        <v>313</v>
      </c>
      <c r="E355" t="s">
        <v>1140</v>
      </c>
    </row>
    <row r="356" spans="1:5" x14ac:dyDescent="0.55000000000000004">
      <c r="A356" t="s">
        <v>1141</v>
      </c>
      <c r="B356" t="s">
        <v>1142</v>
      </c>
      <c r="C356" t="s">
        <v>59</v>
      </c>
      <c r="D356" t="s">
        <v>60</v>
      </c>
      <c r="E356" t="s">
        <v>1143</v>
      </c>
    </row>
    <row r="357" spans="1:5" x14ac:dyDescent="0.55000000000000004">
      <c r="A357" t="s">
        <v>1144</v>
      </c>
      <c r="B357" t="s">
        <v>1145</v>
      </c>
      <c r="C357" t="s">
        <v>72</v>
      </c>
      <c r="D357" t="s">
        <v>77</v>
      </c>
      <c r="E357" t="s">
        <v>1146</v>
      </c>
    </row>
    <row r="358" spans="1:5" x14ac:dyDescent="0.55000000000000004">
      <c r="A358" t="s">
        <v>1147</v>
      </c>
      <c r="B358" t="s">
        <v>1148</v>
      </c>
      <c r="C358" t="s">
        <v>72</v>
      </c>
      <c r="D358" t="s">
        <v>77</v>
      </c>
      <c r="E358" t="s">
        <v>1147</v>
      </c>
    </row>
    <row r="359" spans="1:5" x14ac:dyDescent="0.55000000000000004">
      <c r="A359" t="s">
        <v>1282</v>
      </c>
      <c r="B359" t="s">
        <v>1283</v>
      </c>
      <c r="C359" t="s">
        <v>67</v>
      </c>
      <c r="D359" t="s">
        <v>309</v>
      </c>
      <c r="E359" t="s">
        <v>1284</v>
      </c>
    </row>
    <row r="360" spans="1:5" x14ac:dyDescent="0.55000000000000004">
      <c r="A360" t="s">
        <v>1149</v>
      </c>
      <c r="B360" t="s">
        <v>1150</v>
      </c>
      <c r="C360" t="s">
        <v>188</v>
      </c>
      <c r="D360" t="s">
        <v>189</v>
      </c>
      <c r="E360" t="s">
        <v>1151</v>
      </c>
    </row>
    <row r="361" spans="1:5" x14ac:dyDescent="0.55000000000000004">
      <c r="A361" t="s">
        <v>1152</v>
      </c>
      <c r="B361" t="s">
        <v>1153</v>
      </c>
      <c r="C361" t="s">
        <v>188</v>
      </c>
      <c r="D361" t="s">
        <v>189</v>
      </c>
      <c r="E361" t="s">
        <v>1154</v>
      </c>
    </row>
    <row r="362" spans="1:5" x14ac:dyDescent="0.55000000000000004">
      <c r="A362" t="s">
        <v>1158</v>
      </c>
      <c r="B362" t="s">
        <v>1159</v>
      </c>
      <c r="C362" t="s">
        <v>117</v>
      </c>
      <c r="D362" t="s">
        <v>146</v>
      </c>
      <c r="E362" t="s">
        <v>1160</v>
      </c>
    </row>
    <row r="363" spans="1:5" x14ac:dyDescent="0.55000000000000004">
      <c r="A363" t="s">
        <v>1155</v>
      </c>
      <c r="B363" t="s">
        <v>1156</v>
      </c>
      <c r="C363" t="s">
        <v>117</v>
      </c>
      <c r="D363" t="s">
        <v>146</v>
      </c>
      <c r="E363" t="s">
        <v>1157</v>
      </c>
    </row>
    <row r="364" spans="1:5" x14ac:dyDescent="0.55000000000000004">
      <c r="A364" t="s">
        <v>1161</v>
      </c>
      <c r="B364" t="s">
        <v>1162</v>
      </c>
      <c r="C364" t="s">
        <v>54</v>
      </c>
      <c r="D364" t="s">
        <v>193</v>
      </c>
      <c r="E364" t="s">
        <v>1163</v>
      </c>
    </row>
    <row r="365" spans="1:5" x14ac:dyDescent="0.55000000000000004">
      <c r="A365" t="s">
        <v>1164</v>
      </c>
      <c r="B365" t="s">
        <v>1165</v>
      </c>
      <c r="C365" t="s">
        <v>67</v>
      </c>
      <c r="D365" t="s">
        <v>309</v>
      </c>
      <c r="E365" t="s">
        <v>1166</v>
      </c>
    </row>
    <row r="366" spans="1:5" x14ac:dyDescent="0.55000000000000004">
      <c r="A366" t="s">
        <v>1167</v>
      </c>
      <c r="B366" t="s">
        <v>1168</v>
      </c>
      <c r="C366" t="s">
        <v>67</v>
      </c>
      <c r="D366" t="s">
        <v>309</v>
      </c>
      <c r="E366" t="s">
        <v>1169</v>
      </c>
    </row>
    <row r="367" spans="1:5" x14ac:dyDescent="0.55000000000000004">
      <c r="A367" t="s">
        <v>1170</v>
      </c>
      <c r="B367" t="s">
        <v>1171</v>
      </c>
      <c r="C367" t="s">
        <v>112</v>
      </c>
      <c r="D367" t="s">
        <v>113</v>
      </c>
      <c r="E367" t="s">
        <v>1172</v>
      </c>
    </row>
    <row r="368" spans="1:5" x14ac:dyDescent="0.55000000000000004">
      <c r="A368" t="s">
        <v>1173</v>
      </c>
      <c r="B368" t="s">
        <v>1174</v>
      </c>
      <c r="C368" t="s">
        <v>138</v>
      </c>
      <c r="D368" t="s">
        <v>558</v>
      </c>
      <c r="E368" t="s">
        <v>1175</v>
      </c>
    </row>
    <row r="369" spans="1:5" x14ac:dyDescent="0.55000000000000004">
      <c r="A369" t="s">
        <v>1176</v>
      </c>
      <c r="B369" t="s">
        <v>1177</v>
      </c>
      <c r="C369" t="s">
        <v>67</v>
      </c>
      <c r="D369" t="s">
        <v>309</v>
      </c>
      <c r="E369" t="s">
        <v>1178</v>
      </c>
    </row>
    <row r="370" spans="1:5" x14ac:dyDescent="0.55000000000000004">
      <c r="A370" t="s">
        <v>1179</v>
      </c>
      <c r="B370" t="s">
        <v>1180</v>
      </c>
      <c r="C370" t="s">
        <v>54</v>
      </c>
      <c r="D370" t="s">
        <v>193</v>
      </c>
      <c r="E370" t="s">
        <v>1181</v>
      </c>
    </row>
    <row r="371" spans="1:5" x14ac:dyDescent="0.55000000000000004">
      <c r="A371" t="s">
        <v>1182</v>
      </c>
      <c r="B371" t="s">
        <v>1183</v>
      </c>
      <c r="C371" t="s">
        <v>117</v>
      </c>
      <c r="D371" t="s">
        <v>118</v>
      </c>
      <c r="E371" t="s">
        <v>1184</v>
      </c>
    </row>
    <row r="372" spans="1:5" x14ac:dyDescent="0.55000000000000004">
      <c r="A372" t="s">
        <v>1185</v>
      </c>
      <c r="B372" t="s">
        <v>1186</v>
      </c>
      <c r="C372" t="s">
        <v>188</v>
      </c>
      <c r="D372" t="s">
        <v>1187</v>
      </c>
      <c r="E372" t="s">
        <v>1188</v>
      </c>
    </row>
    <row r="373" spans="1:5" x14ac:dyDescent="0.55000000000000004">
      <c r="A373" t="s">
        <v>1189</v>
      </c>
      <c r="B373" t="s">
        <v>1190</v>
      </c>
      <c r="C373" t="s">
        <v>138</v>
      </c>
      <c r="D373" t="s">
        <v>538</v>
      </c>
      <c r="E373" t="s">
        <v>1191</v>
      </c>
    </row>
    <row r="374" spans="1:5" x14ac:dyDescent="0.55000000000000004">
      <c r="A374" t="s">
        <v>1192</v>
      </c>
      <c r="B374" t="s">
        <v>1193</v>
      </c>
      <c r="C374" t="s">
        <v>59</v>
      </c>
      <c r="D374" t="s">
        <v>81</v>
      </c>
      <c r="E374" t="s">
        <v>1194</v>
      </c>
    </row>
    <row r="375" spans="1:5" x14ac:dyDescent="0.55000000000000004">
      <c r="A375" t="s">
        <v>1198</v>
      </c>
      <c r="B375" t="s">
        <v>1199</v>
      </c>
      <c r="C375" t="s">
        <v>72</v>
      </c>
      <c r="D375" t="s">
        <v>200</v>
      </c>
      <c r="E375" t="s">
        <v>1200</v>
      </c>
    </row>
    <row r="376" spans="1:5" x14ac:dyDescent="0.55000000000000004">
      <c r="A376" t="s">
        <v>1195</v>
      </c>
      <c r="B376" t="s">
        <v>1196</v>
      </c>
      <c r="C376" t="s">
        <v>72</v>
      </c>
      <c r="D376" t="s">
        <v>200</v>
      </c>
      <c r="E376" t="s">
        <v>1197</v>
      </c>
    </row>
    <row r="377" spans="1:5" x14ac:dyDescent="0.55000000000000004">
      <c r="A377" t="s">
        <v>1201</v>
      </c>
      <c r="B377" t="s">
        <v>1202</v>
      </c>
      <c r="C377" t="s">
        <v>112</v>
      </c>
      <c r="D377" t="s">
        <v>113</v>
      </c>
      <c r="E377" t="s">
        <v>1203</v>
      </c>
    </row>
    <row r="378" spans="1:5" x14ac:dyDescent="0.55000000000000004">
      <c r="A378" t="s">
        <v>1204</v>
      </c>
      <c r="B378" t="s">
        <v>1205</v>
      </c>
      <c r="C378" t="s">
        <v>138</v>
      </c>
      <c r="D378" t="s">
        <v>139</v>
      </c>
      <c r="E378" t="s">
        <v>1206</v>
      </c>
    </row>
    <row r="379" spans="1:5" x14ac:dyDescent="0.55000000000000004">
      <c r="A379" t="s">
        <v>1207</v>
      </c>
      <c r="B379" t="s">
        <v>1208</v>
      </c>
      <c r="C379" t="s">
        <v>138</v>
      </c>
      <c r="D379" t="s">
        <v>139</v>
      </c>
      <c r="E379" t="s">
        <v>1209</v>
      </c>
    </row>
    <row r="380" spans="1:5" x14ac:dyDescent="0.55000000000000004">
      <c r="A380" t="s">
        <v>1210</v>
      </c>
      <c r="B380" t="s">
        <v>139</v>
      </c>
      <c r="C380" t="s">
        <v>138</v>
      </c>
      <c r="D380" t="s">
        <v>139</v>
      </c>
      <c r="E380" t="s">
        <v>1211</v>
      </c>
    </row>
    <row r="381" spans="1:5" x14ac:dyDescent="0.55000000000000004">
      <c r="A381" t="s">
        <v>1212</v>
      </c>
      <c r="B381" t="s">
        <v>1213</v>
      </c>
      <c r="C381" t="s">
        <v>188</v>
      </c>
      <c r="D381" t="s">
        <v>992</v>
      </c>
      <c r="E381" t="s">
        <v>1214</v>
      </c>
    </row>
    <row r="382" spans="1:5" x14ac:dyDescent="0.55000000000000004">
      <c r="A382" t="s">
        <v>1215</v>
      </c>
      <c r="B382" t="s">
        <v>1216</v>
      </c>
      <c r="C382" t="s">
        <v>117</v>
      </c>
      <c r="D382" t="s">
        <v>118</v>
      </c>
      <c r="E382" t="s">
        <v>1217</v>
      </c>
    </row>
    <row r="383" spans="1:5" x14ac:dyDescent="0.55000000000000004">
      <c r="A383" t="s">
        <v>1218</v>
      </c>
      <c r="B383" t="s">
        <v>1219</v>
      </c>
      <c r="C383" t="s">
        <v>117</v>
      </c>
      <c r="D383" t="s">
        <v>146</v>
      </c>
      <c r="E383" t="s">
        <v>1220</v>
      </c>
    </row>
    <row r="384" spans="1:5" x14ac:dyDescent="0.55000000000000004">
      <c r="A384" t="s">
        <v>1221</v>
      </c>
      <c r="B384" t="s">
        <v>1222</v>
      </c>
      <c r="C384" t="s">
        <v>59</v>
      </c>
      <c r="D384" t="s">
        <v>81</v>
      </c>
      <c r="E384" t="s">
        <v>1223</v>
      </c>
    </row>
    <row r="385" spans="1:5" x14ac:dyDescent="0.55000000000000004">
      <c r="A385" t="s">
        <v>1224</v>
      </c>
      <c r="B385" t="s">
        <v>1225</v>
      </c>
      <c r="C385" t="s">
        <v>67</v>
      </c>
      <c r="D385" t="s">
        <v>577</v>
      </c>
      <c r="E385" t="s">
        <v>1226</v>
      </c>
    </row>
    <row r="386" spans="1:5" x14ac:dyDescent="0.55000000000000004">
      <c r="A386" t="s">
        <v>1227</v>
      </c>
      <c r="B386" t="s">
        <v>309</v>
      </c>
      <c r="C386" t="s">
        <v>67</v>
      </c>
      <c r="D386" t="s">
        <v>309</v>
      </c>
      <c r="E386" t="s">
        <v>1228</v>
      </c>
    </row>
    <row r="387" spans="1:5" x14ac:dyDescent="0.55000000000000004">
      <c r="A387" t="s">
        <v>1229</v>
      </c>
      <c r="B387" t="s">
        <v>1230</v>
      </c>
      <c r="C387" t="s">
        <v>67</v>
      </c>
      <c r="D387" t="s">
        <v>309</v>
      </c>
      <c r="E387" t="s">
        <v>1231</v>
      </c>
    </row>
    <row r="388" spans="1:5" x14ac:dyDescent="0.55000000000000004">
      <c r="A388" t="s">
        <v>1232</v>
      </c>
      <c r="B388" t="s">
        <v>1233</v>
      </c>
      <c r="C388" t="s">
        <v>117</v>
      </c>
      <c r="D388" t="s">
        <v>118</v>
      </c>
      <c r="E388" t="s">
        <v>1234</v>
      </c>
    </row>
    <row r="389" spans="1:5" x14ac:dyDescent="0.55000000000000004">
      <c r="A389" t="s">
        <v>1235</v>
      </c>
      <c r="B389" t="s">
        <v>1236</v>
      </c>
      <c r="C389" t="s">
        <v>54</v>
      </c>
      <c r="D389" t="s">
        <v>63</v>
      </c>
      <c r="E389" t="s">
        <v>1237</v>
      </c>
    </row>
    <row r="390" spans="1:5" x14ac:dyDescent="0.55000000000000004">
      <c r="A390" t="s">
        <v>1238</v>
      </c>
      <c r="B390" t="s">
        <v>1239</v>
      </c>
      <c r="C390" t="s">
        <v>59</v>
      </c>
      <c r="D390" t="s">
        <v>81</v>
      </c>
      <c r="E390" t="s">
        <v>1240</v>
      </c>
    </row>
    <row r="391" spans="1:5" x14ac:dyDescent="0.55000000000000004">
      <c r="A391" t="s">
        <v>1241</v>
      </c>
      <c r="B391" t="s">
        <v>1242</v>
      </c>
      <c r="C391" t="s">
        <v>67</v>
      </c>
      <c r="D391" t="s">
        <v>309</v>
      </c>
      <c r="E391" t="s">
        <v>1243</v>
      </c>
    </row>
    <row r="392" spans="1:5" x14ac:dyDescent="0.55000000000000004">
      <c r="A392" t="s">
        <v>1244</v>
      </c>
      <c r="B392" t="s">
        <v>1245</v>
      </c>
      <c r="C392" t="s">
        <v>188</v>
      </c>
      <c r="D392" t="s">
        <v>992</v>
      </c>
      <c r="E392" t="s">
        <v>1246</v>
      </c>
    </row>
    <row r="393" spans="1:5" x14ac:dyDescent="0.55000000000000004">
      <c r="A393" t="s">
        <v>1247</v>
      </c>
      <c r="B393" t="s">
        <v>1248</v>
      </c>
      <c r="C393" t="s">
        <v>166</v>
      </c>
      <c r="D393" t="s">
        <v>294</v>
      </c>
      <c r="E393" t="s">
        <v>1249</v>
      </c>
    </row>
    <row r="394" spans="1:5" x14ac:dyDescent="0.55000000000000004">
      <c r="A394" t="s">
        <v>1253</v>
      </c>
      <c r="B394" t="s">
        <v>1254</v>
      </c>
      <c r="C394" t="s">
        <v>117</v>
      </c>
      <c r="D394" t="s">
        <v>118</v>
      </c>
      <c r="E394" t="s">
        <v>1255</v>
      </c>
    </row>
    <row r="395" spans="1:5" x14ac:dyDescent="0.55000000000000004">
      <c r="A395" t="s">
        <v>945</v>
      </c>
      <c r="B395" t="s">
        <v>946</v>
      </c>
      <c r="C395" t="s">
        <v>117</v>
      </c>
      <c r="D395" t="s">
        <v>118</v>
      </c>
      <c r="E395" t="s">
        <v>947</v>
      </c>
    </row>
    <row r="396" spans="1:5" x14ac:dyDescent="0.55000000000000004">
      <c r="A396" t="s">
        <v>1256</v>
      </c>
      <c r="B396" t="s">
        <v>1257</v>
      </c>
      <c r="C396" t="s">
        <v>54</v>
      </c>
      <c r="D396" t="s">
        <v>263</v>
      </c>
      <c r="E396" t="s">
        <v>1258</v>
      </c>
    </row>
    <row r="397" spans="1:5" x14ac:dyDescent="0.55000000000000004">
      <c r="A397" t="s">
        <v>1259</v>
      </c>
      <c r="B397" t="s">
        <v>382</v>
      </c>
      <c r="C397" t="s">
        <v>67</v>
      </c>
      <c r="D397" t="s">
        <v>382</v>
      </c>
      <c r="E397" t="s">
        <v>1260</v>
      </c>
    </row>
    <row r="398" spans="1:5" x14ac:dyDescent="0.55000000000000004">
      <c r="A398" t="s">
        <v>1261</v>
      </c>
      <c r="B398" t="s">
        <v>1262</v>
      </c>
      <c r="C398" t="s">
        <v>112</v>
      </c>
      <c r="D398" t="s">
        <v>113</v>
      </c>
      <c r="E398" t="s">
        <v>1263</v>
      </c>
    </row>
    <row r="399" spans="1:5" x14ac:dyDescent="0.55000000000000004">
      <c r="A399" t="s">
        <v>1264</v>
      </c>
      <c r="B399" t="s">
        <v>1265</v>
      </c>
      <c r="C399" t="s">
        <v>253</v>
      </c>
      <c r="D399" t="s">
        <v>412</v>
      </c>
      <c r="E399" t="s">
        <v>1266</v>
      </c>
    </row>
    <row r="400" spans="1:5" x14ac:dyDescent="0.55000000000000004">
      <c r="A400" t="s">
        <v>1267</v>
      </c>
      <c r="B400" t="s">
        <v>1268</v>
      </c>
      <c r="C400" t="s">
        <v>54</v>
      </c>
      <c r="D400" t="s">
        <v>193</v>
      </c>
      <c r="E400" t="s">
        <v>1269</v>
      </c>
    </row>
    <row r="401" spans="1:5" x14ac:dyDescent="0.55000000000000004">
      <c r="A401" t="s">
        <v>1273</v>
      </c>
      <c r="B401" t="s">
        <v>1274</v>
      </c>
      <c r="C401" t="s">
        <v>117</v>
      </c>
      <c r="D401" t="s">
        <v>118</v>
      </c>
      <c r="E401" t="s">
        <v>1275</v>
      </c>
    </row>
    <row r="402" spans="1:5" x14ac:dyDescent="0.55000000000000004">
      <c r="A402" t="s">
        <v>1276</v>
      </c>
      <c r="B402" t="s">
        <v>1277</v>
      </c>
      <c r="C402" t="s">
        <v>253</v>
      </c>
      <c r="D402" t="s">
        <v>679</v>
      </c>
      <c r="E402" t="s">
        <v>1278</v>
      </c>
    </row>
    <row r="403" spans="1:5" x14ac:dyDescent="0.55000000000000004">
      <c r="A403" t="s">
        <v>1279</v>
      </c>
      <c r="B403" t="s">
        <v>1280</v>
      </c>
      <c r="C403" t="s">
        <v>138</v>
      </c>
      <c r="D403" t="s">
        <v>139</v>
      </c>
      <c r="E403" t="s">
        <v>1281</v>
      </c>
    </row>
    <row r="404" spans="1:5" x14ac:dyDescent="0.55000000000000004">
      <c r="A404" t="s">
        <v>1270</v>
      </c>
      <c r="B404" t="s">
        <v>1271</v>
      </c>
      <c r="C404" t="s">
        <v>188</v>
      </c>
      <c r="D404" t="s">
        <v>294</v>
      </c>
      <c r="E404" t="s">
        <v>1272</v>
      </c>
    </row>
    <row r="405" spans="1:5" x14ac:dyDescent="0.55000000000000004">
      <c r="A405" t="s">
        <v>1285</v>
      </c>
      <c r="B405" t="s">
        <v>1286</v>
      </c>
      <c r="C405" t="s">
        <v>112</v>
      </c>
      <c r="D405" t="s">
        <v>150</v>
      </c>
      <c r="E405" t="s">
        <v>1287</v>
      </c>
    </row>
    <row r="406" spans="1:5" x14ac:dyDescent="0.55000000000000004">
      <c r="A406" t="s">
        <v>1288</v>
      </c>
      <c r="B406" t="s">
        <v>1289</v>
      </c>
      <c r="C406" t="s">
        <v>166</v>
      </c>
      <c r="D406" t="s">
        <v>263</v>
      </c>
      <c r="E406" t="s">
        <v>1290</v>
      </c>
    </row>
    <row r="407" spans="1:5" x14ac:dyDescent="0.55000000000000004">
      <c r="A407" t="s">
        <v>1291</v>
      </c>
      <c r="B407" t="s">
        <v>1292</v>
      </c>
      <c r="C407" t="s">
        <v>59</v>
      </c>
      <c r="D407" t="s">
        <v>125</v>
      </c>
      <c r="E407" t="s">
        <v>1293</v>
      </c>
    </row>
    <row r="408" spans="1:5" x14ac:dyDescent="0.55000000000000004">
      <c r="A408" t="s">
        <v>1294</v>
      </c>
      <c r="B408" t="s">
        <v>1295</v>
      </c>
      <c r="C408" t="s">
        <v>59</v>
      </c>
      <c r="D408" t="s">
        <v>462</v>
      </c>
      <c r="E408" t="s">
        <v>1296</v>
      </c>
    </row>
    <row r="409" spans="1:5" x14ac:dyDescent="0.55000000000000004">
      <c r="A409" t="s">
        <v>1297</v>
      </c>
      <c r="B409" t="s">
        <v>1298</v>
      </c>
      <c r="C409" t="s">
        <v>59</v>
      </c>
      <c r="D409" t="s">
        <v>462</v>
      </c>
      <c r="E409" t="s">
        <v>1299</v>
      </c>
    </row>
    <row r="410" spans="1:5" x14ac:dyDescent="0.55000000000000004">
      <c r="A410" t="s">
        <v>1300</v>
      </c>
      <c r="B410" t="s">
        <v>1301</v>
      </c>
      <c r="C410" t="s">
        <v>59</v>
      </c>
      <c r="D410" t="s">
        <v>60</v>
      </c>
      <c r="E410" t="s">
        <v>1302</v>
      </c>
    </row>
    <row r="411" spans="1:5" x14ac:dyDescent="0.55000000000000004">
      <c r="A411" t="s">
        <v>1306</v>
      </c>
      <c r="B411" t="s">
        <v>1307</v>
      </c>
      <c r="C411" t="s">
        <v>59</v>
      </c>
      <c r="D411" t="s">
        <v>60</v>
      </c>
      <c r="E411" t="s">
        <v>1308</v>
      </c>
    </row>
    <row r="412" spans="1:5" x14ac:dyDescent="0.55000000000000004">
      <c r="A412" t="s">
        <v>1303</v>
      </c>
      <c r="B412" t="s">
        <v>1304</v>
      </c>
      <c r="C412" t="s">
        <v>59</v>
      </c>
      <c r="D412" t="s">
        <v>60</v>
      </c>
      <c r="E412" t="s">
        <v>1305</v>
      </c>
    </row>
    <row r="413" spans="1:5" x14ac:dyDescent="0.55000000000000004">
      <c r="A413" t="s">
        <v>1309</v>
      </c>
      <c r="B413" t="s">
        <v>1310</v>
      </c>
      <c r="C413" t="s">
        <v>188</v>
      </c>
      <c r="D413" t="s">
        <v>294</v>
      </c>
      <c r="E413" t="s">
        <v>1311</v>
      </c>
    </row>
    <row r="414" spans="1:5" x14ac:dyDescent="0.55000000000000004">
      <c r="A414" t="s">
        <v>1312</v>
      </c>
      <c r="B414" t="s">
        <v>1313</v>
      </c>
      <c r="C414" t="s">
        <v>59</v>
      </c>
      <c r="D414" t="s">
        <v>125</v>
      </c>
      <c r="E414" t="s">
        <v>1314</v>
      </c>
    </row>
    <row r="415" spans="1:5" x14ac:dyDescent="0.55000000000000004">
      <c r="A415" t="s">
        <v>1315</v>
      </c>
      <c r="B415" t="s">
        <v>1316</v>
      </c>
      <c r="C415" t="s">
        <v>59</v>
      </c>
      <c r="D415" t="s">
        <v>60</v>
      </c>
      <c r="E415" t="s">
        <v>1317</v>
      </c>
    </row>
    <row r="416" spans="1:5" x14ac:dyDescent="0.55000000000000004">
      <c r="A416" t="s">
        <v>1318</v>
      </c>
      <c r="B416" t="s">
        <v>1319</v>
      </c>
      <c r="C416" t="s">
        <v>188</v>
      </c>
      <c r="D416" t="s">
        <v>355</v>
      </c>
      <c r="E416" t="s">
        <v>1320</v>
      </c>
    </row>
    <row r="417" spans="1:5" x14ac:dyDescent="0.55000000000000004">
      <c r="A417" t="s">
        <v>1321</v>
      </c>
      <c r="B417" t="s">
        <v>1322</v>
      </c>
      <c r="C417" t="s">
        <v>188</v>
      </c>
      <c r="D417" t="s">
        <v>355</v>
      </c>
      <c r="E417" t="s">
        <v>1323</v>
      </c>
    </row>
    <row r="418" spans="1:5" x14ac:dyDescent="0.55000000000000004">
      <c r="A418" t="s">
        <v>1324</v>
      </c>
      <c r="B418" t="s">
        <v>1325</v>
      </c>
      <c r="C418" t="s">
        <v>117</v>
      </c>
      <c r="D418" t="s">
        <v>146</v>
      </c>
      <c r="E418" t="s">
        <v>1326</v>
      </c>
    </row>
    <row r="419" spans="1:5" x14ac:dyDescent="0.55000000000000004">
      <c r="A419" t="s">
        <v>1327</v>
      </c>
      <c r="B419" t="s">
        <v>1328</v>
      </c>
      <c r="C419" t="s">
        <v>117</v>
      </c>
      <c r="D419" t="s">
        <v>146</v>
      </c>
      <c r="E419" t="s">
        <v>1329</v>
      </c>
    </row>
    <row r="420" spans="1:5" x14ac:dyDescent="0.55000000000000004">
      <c r="A420" t="s">
        <v>1330</v>
      </c>
      <c r="B420" t="s">
        <v>1331</v>
      </c>
      <c r="C420" t="s">
        <v>67</v>
      </c>
      <c r="D420" t="s">
        <v>577</v>
      </c>
      <c r="E420" t="s">
        <v>1332</v>
      </c>
    </row>
    <row r="421" spans="1:5" x14ac:dyDescent="0.55000000000000004">
      <c r="A421" t="s">
        <v>1333</v>
      </c>
      <c r="B421" t="s">
        <v>1334</v>
      </c>
      <c r="C421" t="s">
        <v>67</v>
      </c>
      <c r="D421" t="s">
        <v>643</v>
      </c>
      <c r="E421" t="s">
        <v>1335</v>
      </c>
    </row>
    <row r="422" spans="1:5" x14ac:dyDescent="0.55000000000000004">
      <c r="A422" t="s">
        <v>1336</v>
      </c>
      <c r="B422" t="s">
        <v>1337</v>
      </c>
      <c r="C422" t="s">
        <v>59</v>
      </c>
      <c r="D422" t="s">
        <v>81</v>
      </c>
      <c r="E422" t="s">
        <v>1338</v>
      </c>
    </row>
    <row r="423" spans="1:5" x14ac:dyDescent="0.55000000000000004">
      <c r="A423" t="s">
        <v>1348</v>
      </c>
      <c r="B423" t="s">
        <v>1349</v>
      </c>
      <c r="C423" t="s">
        <v>54</v>
      </c>
      <c r="D423" t="s">
        <v>193</v>
      </c>
      <c r="E423" t="s">
        <v>1350</v>
      </c>
    </row>
    <row r="424" spans="1:5" x14ac:dyDescent="0.55000000000000004">
      <c r="A424" t="s">
        <v>1360</v>
      </c>
      <c r="B424" t="s">
        <v>1361</v>
      </c>
      <c r="C424" t="s">
        <v>138</v>
      </c>
      <c r="D424" t="s">
        <v>336</v>
      </c>
      <c r="E424" t="s">
        <v>1362</v>
      </c>
    </row>
    <row r="425" spans="1:5" x14ac:dyDescent="0.55000000000000004">
      <c r="A425" t="s">
        <v>1365</v>
      </c>
      <c r="B425" t="s">
        <v>1366</v>
      </c>
      <c r="C425" t="s">
        <v>59</v>
      </c>
      <c r="D425" t="s">
        <v>81</v>
      </c>
      <c r="E425" t="s">
        <v>1367</v>
      </c>
    </row>
    <row r="426" spans="1:5" x14ac:dyDescent="0.55000000000000004">
      <c r="A426" t="s">
        <v>1339</v>
      </c>
      <c r="B426" t="s">
        <v>1340</v>
      </c>
      <c r="C426" t="s">
        <v>166</v>
      </c>
      <c r="D426" t="s">
        <v>167</v>
      </c>
      <c r="E426" t="s">
        <v>1341</v>
      </c>
    </row>
    <row r="427" spans="1:5" x14ac:dyDescent="0.55000000000000004">
      <c r="A427" t="s">
        <v>1342</v>
      </c>
      <c r="B427" t="s">
        <v>1343</v>
      </c>
      <c r="C427" t="s">
        <v>188</v>
      </c>
      <c r="D427" t="s">
        <v>992</v>
      </c>
      <c r="E427" t="s">
        <v>1344</v>
      </c>
    </row>
    <row r="428" spans="1:5" x14ac:dyDescent="0.55000000000000004">
      <c r="A428" t="s">
        <v>1345</v>
      </c>
      <c r="B428" t="s">
        <v>1346</v>
      </c>
      <c r="C428" t="s">
        <v>54</v>
      </c>
      <c r="D428" t="s">
        <v>55</v>
      </c>
      <c r="E428" t="s">
        <v>1347</v>
      </c>
    </row>
    <row r="429" spans="1:5" x14ac:dyDescent="0.55000000000000004">
      <c r="A429" t="s">
        <v>1354</v>
      </c>
      <c r="B429" t="s">
        <v>1355</v>
      </c>
      <c r="C429" t="s">
        <v>117</v>
      </c>
      <c r="D429" t="s">
        <v>118</v>
      </c>
      <c r="E429" t="s">
        <v>1356</v>
      </c>
    </row>
    <row r="430" spans="1:5" x14ac:dyDescent="0.55000000000000004">
      <c r="A430" t="s">
        <v>1357</v>
      </c>
      <c r="B430" t="s">
        <v>1358</v>
      </c>
      <c r="C430" t="s">
        <v>59</v>
      </c>
      <c r="D430" t="s">
        <v>203</v>
      </c>
      <c r="E430" t="s">
        <v>1359</v>
      </c>
    </row>
    <row r="431" spans="1:5" x14ac:dyDescent="0.55000000000000004">
      <c r="A431" t="s">
        <v>1363</v>
      </c>
      <c r="B431" t="s">
        <v>1364</v>
      </c>
      <c r="C431" t="s">
        <v>188</v>
      </c>
      <c r="D431" t="s">
        <v>336</v>
      </c>
      <c r="E431" t="s">
        <v>1363</v>
      </c>
    </row>
    <row r="432" spans="1:5" x14ac:dyDescent="0.55000000000000004">
      <c r="A432" t="s">
        <v>1368</v>
      </c>
      <c r="B432" t="s">
        <v>1369</v>
      </c>
      <c r="C432" t="s">
        <v>54</v>
      </c>
      <c r="D432" t="s">
        <v>55</v>
      </c>
      <c r="E432" t="s">
        <v>1370</v>
      </c>
    </row>
    <row r="433" spans="1:5" x14ac:dyDescent="0.55000000000000004">
      <c r="A433" t="s">
        <v>1371</v>
      </c>
      <c r="B433" t="s">
        <v>1372</v>
      </c>
      <c r="C433" t="s">
        <v>166</v>
      </c>
      <c r="D433" t="s">
        <v>294</v>
      </c>
      <c r="E433" t="s">
        <v>1373</v>
      </c>
    </row>
    <row r="434" spans="1:5" x14ac:dyDescent="0.55000000000000004">
      <c r="A434" t="s">
        <v>1351</v>
      </c>
      <c r="B434" t="s">
        <v>1352</v>
      </c>
      <c r="C434" t="s">
        <v>59</v>
      </c>
      <c r="D434" t="s">
        <v>125</v>
      </c>
      <c r="E434" t="s">
        <v>1353</v>
      </c>
    </row>
    <row r="435" spans="1:5" x14ac:dyDescent="0.55000000000000004">
      <c r="A435" t="s">
        <v>1374</v>
      </c>
      <c r="B435" t="s">
        <v>1375</v>
      </c>
      <c r="C435" t="s">
        <v>54</v>
      </c>
      <c r="D435" t="s">
        <v>154</v>
      </c>
      <c r="E435" t="s">
        <v>1376</v>
      </c>
    </row>
    <row r="436" spans="1:5" x14ac:dyDescent="0.55000000000000004">
      <c r="A436" t="s">
        <v>1377</v>
      </c>
      <c r="B436" t="s">
        <v>1378</v>
      </c>
      <c r="C436" t="s">
        <v>166</v>
      </c>
      <c r="D436" t="s">
        <v>167</v>
      </c>
      <c r="E436" t="s">
        <v>1379</v>
      </c>
    </row>
    <row r="437" spans="1:5" x14ac:dyDescent="0.55000000000000004">
      <c r="A437" t="s">
        <v>1380</v>
      </c>
      <c r="B437" t="s">
        <v>1381</v>
      </c>
      <c r="C437" t="s">
        <v>138</v>
      </c>
      <c r="D437" t="s">
        <v>139</v>
      </c>
      <c r="E437" t="s">
        <v>1382</v>
      </c>
    </row>
    <row r="438" spans="1:5" x14ac:dyDescent="0.55000000000000004">
      <c r="A438" t="s">
        <v>1383</v>
      </c>
      <c r="B438" t="s">
        <v>1384</v>
      </c>
      <c r="C438" t="s">
        <v>54</v>
      </c>
      <c r="D438" t="s">
        <v>193</v>
      </c>
      <c r="E438" t="s">
        <v>1385</v>
      </c>
    </row>
    <row r="439" spans="1:5" x14ac:dyDescent="0.55000000000000004">
      <c r="A439" t="s">
        <v>1386</v>
      </c>
      <c r="B439" t="s">
        <v>1387</v>
      </c>
      <c r="C439" t="s">
        <v>59</v>
      </c>
      <c r="D439" t="s">
        <v>60</v>
      </c>
      <c r="E439" t="s">
        <v>1388</v>
      </c>
    </row>
    <row r="440" spans="1:5" x14ac:dyDescent="0.55000000000000004">
      <c r="A440" t="s">
        <v>1389</v>
      </c>
      <c r="B440" t="s">
        <v>1390</v>
      </c>
      <c r="C440" t="s">
        <v>59</v>
      </c>
      <c r="D440" t="s">
        <v>60</v>
      </c>
      <c r="E440" t="s">
        <v>1391</v>
      </c>
    </row>
    <row r="441" spans="1:5" x14ac:dyDescent="0.55000000000000004">
      <c r="A441" t="s">
        <v>1392</v>
      </c>
      <c r="B441" t="s">
        <v>1393</v>
      </c>
      <c r="C441" t="s">
        <v>59</v>
      </c>
      <c r="D441" t="s">
        <v>60</v>
      </c>
      <c r="E441" t="s">
        <v>1394</v>
      </c>
    </row>
    <row r="442" spans="1:5" x14ac:dyDescent="0.55000000000000004">
      <c r="A442" t="s">
        <v>1395</v>
      </c>
      <c r="B442" t="s">
        <v>1396</v>
      </c>
      <c r="C442" t="s">
        <v>117</v>
      </c>
      <c r="D442" t="s">
        <v>118</v>
      </c>
      <c r="E442" t="s">
        <v>1397</v>
      </c>
    </row>
    <row r="443" spans="1:5" x14ac:dyDescent="0.55000000000000004">
      <c r="A443" t="s">
        <v>1398</v>
      </c>
      <c r="B443" t="s">
        <v>1399</v>
      </c>
      <c r="C443" t="s">
        <v>54</v>
      </c>
      <c r="D443" t="s">
        <v>132</v>
      </c>
      <c r="E443" t="s">
        <v>1400</v>
      </c>
    </row>
    <row r="444" spans="1:5" x14ac:dyDescent="0.55000000000000004">
      <c r="A444" t="s">
        <v>1401</v>
      </c>
      <c r="B444" t="s">
        <v>1402</v>
      </c>
      <c r="C444" t="s">
        <v>59</v>
      </c>
      <c r="D444" t="s">
        <v>81</v>
      </c>
      <c r="E444" t="s">
        <v>1403</v>
      </c>
    </row>
    <row r="445" spans="1:5" x14ac:dyDescent="0.55000000000000004">
      <c r="A445" t="s">
        <v>1404</v>
      </c>
      <c r="B445" t="s">
        <v>1405</v>
      </c>
      <c r="C445" t="s">
        <v>112</v>
      </c>
      <c r="D445" t="s">
        <v>150</v>
      </c>
      <c r="E445" t="s">
        <v>1406</v>
      </c>
    </row>
    <row r="446" spans="1:5" x14ac:dyDescent="0.55000000000000004">
      <c r="A446" t="s">
        <v>1407</v>
      </c>
      <c r="B446" t="s">
        <v>1408</v>
      </c>
      <c r="C446" t="s">
        <v>54</v>
      </c>
      <c r="D446" t="s">
        <v>263</v>
      </c>
      <c r="E446" t="s">
        <v>1409</v>
      </c>
    </row>
    <row r="447" spans="1:5" x14ac:dyDescent="0.55000000000000004">
      <c r="A447" t="s">
        <v>1410</v>
      </c>
      <c r="B447" t="s">
        <v>1411</v>
      </c>
      <c r="C447" t="s">
        <v>166</v>
      </c>
      <c r="D447" t="s">
        <v>193</v>
      </c>
      <c r="E447" t="s">
        <v>1412</v>
      </c>
    </row>
    <row r="448" spans="1:5" x14ac:dyDescent="0.55000000000000004">
      <c r="A448" t="s">
        <v>1413</v>
      </c>
      <c r="B448" t="s">
        <v>1414</v>
      </c>
      <c r="C448" t="s">
        <v>59</v>
      </c>
      <c r="D448" t="s">
        <v>125</v>
      </c>
      <c r="E448" t="s">
        <v>1415</v>
      </c>
    </row>
    <row r="449" spans="1:5" x14ac:dyDescent="0.55000000000000004">
      <c r="A449" t="s">
        <v>1416</v>
      </c>
      <c r="B449" t="s">
        <v>1417</v>
      </c>
      <c r="C449" t="s">
        <v>166</v>
      </c>
      <c r="D449" t="s">
        <v>167</v>
      </c>
      <c r="E449" t="s">
        <v>1418</v>
      </c>
    </row>
    <row r="450" spans="1:5" x14ac:dyDescent="0.55000000000000004">
      <c r="A450" t="s">
        <v>2150</v>
      </c>
      <c r="B450" t="s">
        <v>2151</v>
      </c>
      <c r="C450" t="s">
        <v>166</v>
      </c>
      <c r="D450" t="s">
        <v>167</v>
      </c>
      <c r="E450" t="s">
        <v>2152</v>
      </c>
    </row>
    <row r="451" spans="1:5" x14ac:dyDescent="0.55000000000000004">
      <c r="A451" t="s">
        <v>1419</v>
      </c>
      <c r="B451" t="s">
        <v>1420</v>
      </c>
      <c r="C451" t="s">
        <v>117</v>
      </c>
      <c r="D451" t="s">
        <v>118</v>
      </c>
      <c r="E451" t="s">
        <v>1421</v>
      </c>
    </row>
    <row r="452" spans="1:5" x14ac:dyDescent="0.55000000000000004">
      <c r="A452" t="s">
        <v>1422</v>
      </c>
      <c r="B452" t="s">
        <v>1423</v>
      </c>
      <c r="C452" t="s">
        <v>188</v>
      </c>
      <c r="D452" t="s">
        <v>294</v>
      </c>
      <c r="E452" t="s">
        <v>1424</v>
      </c>
    </row>
    <row r="453" spans="1:5" x14ac:dyDescent="0.55000000000000004">
      <c r="A453" t="s">
        <v>1425</v>
      </c>
      <c r="B453" t="s">
        <v>1426</v>
      </c>
      <c r="C453" t="s">
        <v>54</v>
      </c>
      <c r="D453" t="s">
        <v>263</v>
      </c>
      <c r="E453" t="s">
        <v>1427</v>
      </c>
    </row>
    <row r="454" spans="1:5" x14ac:dyDescent="0.55000000000000004">
      <c r="A454" t="s">
        <v>1428</v>
      </c>
      <c r="B454" t="s">
        <v>1429</v>
      </c>
      <c r="C454" t="s">
        <v>166</v>
      </c>
      <c r="D454" t="s">
        <v>193</v>
      </c>
      <c r="E454" t="s">
        <v>1430</v>
      </c>
    </row>
    <row r="455" spans="1:5" x14ac:dyDescent="0.55000000000000004">
      <c r="A455" t="s">
        <v>3291</v>
      </c>
      <c r="B455" t="s">
        <v>294</v>
      </c>
      <c r="C455" t="s">
        <v>220</v>
      </c>
      <c r="D455" t="s">
        <v>294</v>
      </c>
      <c r="E455" t="s">
        <v>3292</v>
      </c>
    </row>
    <row r="456" spans="1:5" x14ac:dyDescent="0.55000000000000004">
      <c r="A456" t="s">
        <v>1431</v>
      </c>
      <c r="B456" t="s">
        <v>1432</v>
      </c>
      <c r="C456" t="s">
        <v>117</v>
      </c>
      <c r="D456" t="s">
        <v>146</v>
      </c>
      <c r="E456" t="s">
        <v>1433</v>
      </c>
    </row>
    <row r="457" spans="1:5" x14ac:dyDescent="0.55000000000000004">
      <c r="A457" t="s">
        <v>1434</v>
      </c>
      <c r="B457" t="s">
        <v>1435</v>
      </c>
      <c r="C457" t="s">
        <v>138</v>
      </c>
      <c r="D457" t="s">
        <v>139</v>
      </c>
      <c r="E457" t="s">
        <v>1436</v>
      </c>
    </row>
    <row r="458" spans="1:5" x14ac:dyDescent="0.55000000000000004">
      <c r="A458" t="s">
        <v>1437</v>
      </c>
      <c r="B458" t="s">
        <v>1438</v>
      </c>
      <c r="C458" t="s">
        <v>112</v>
      </c>
      <c r="D458" t="s">
        <v>113</v>
      </c>
      <c r="E458" t="s">
        <v>1439</v>
      </c>
    </row>
    <row r="459" spans="1:5" x14ac:dyDescent="0.55000000000000004">
      <c r="A459" t="s">
        <v>1440</v>
      </c>
      <c r="B459" t="s">
        <v>1441</v>
      </c>
      <c r="C459" t="s">
        <v>253</v>
      </c>
      <c r="D459" t="s">
        <v>679</v>
      </c>
      <c r="E459" t="s">
        <v>1442</v>
      </c>
    </row>
    <row r="460" spans="1:5" x14ac:dyDescent="0.55000000000000004">
      <c r="A460" t="s">
        <v>1443</v>
      </c>
      <c r="B460" t="s">
        <v>1444</v>
      </c>
      <c r="C460" t="s">
        <v>67</v>
      </c>
      <c r="D460" t="s">
        <v>309</v>
      </c>
      <c r="E460" t="s">
        <v>1445</v>
      </c>
    </row>
    <row r="461" spans="1:5" x14ac:dyDescent="0.55000000000000004">
      <c r="A461" t="s">
        <v>1446</v>
      </c>
      <c r="B461" t="s">
        <v>1447</v>
      </c>
      <c r="C461" t="s">
        <v>67</v>
      </c>
      <c r="D461" t="s">
        <v>309</v>
      </c>
      <c r="E461" t="s">
        <v>1448</v>
      </c>
    </row>
    <row r="462" spans="1:5" x14ac:dyDescent="0.55000000000000004">
      <c r="A462" t="s">
        <v>1452</v>
      </c>
      <c r="B462" t="s">
        <v>1453</v>
      </c>
      <c r="C462" t="s">
        <v>67</v>
      </c>
      <c r="D462" t="s">
        <v>309</v>
      </c>
      <c r="E462" t="s">
        <v>1454</v>
      </c>
    </row>
    <row r="463" spans="1:5" x14ac:dyDescent="0.55000000000000004">
      <c r="A463" t="s">
        <v>1449</v>
      </c>
      <c r="B463" t="s">
        <v>1450</v>
      </c>
      <c r="C463" t="s">
        <v>67</v>
      </c>
      <c r="D463" t="s">
        <v>309</v>
      </c>
      <c r="E463" t="s">
        <v>1451</v>
      </c>
    </row>
    <row r="464" spans="1:5" x14ac:dyDescent="0.55000000000000004">
      <c r="A464" t="s">
        <v>1455</v>
      </c>
      <c r="B464" t="s">
        <v>1456</v>
      </c>
      <c r="C464" t="s">
        <v>67</v>
      </c>
      <c r="D464" t="s">
        <v>309</v>
      </c>
      <c r="E464" t="s">
        <v>1457</v>
      </c>
    </row>
    <row r="465" spans="1:5" x14ac:dyDescent="0.55000000000000004">
      <c r="A465" t="s">
        <v>1458</v>
      </c>
      <c r="B465" t="s">
        <v>1459</v>
      </c>
      <c r="C465" t="s">
        <v>67</v>
      </c>
      <c r="D465" t="s">
        <v>309</v>
      </c>
      <c r="E465" t="s">
        <v>1460</v>
      </c>
    </row>
    <row r="466" spans="1:5" x14ac:dyDescent="0.55000000000000004">
      <c r="A466" t="s">
        <v>1461</v>
      </c>
      <c r="B466" t="s">
        <v>1462</v>
      </c>
      <c r="C466" t="s">
        <v>59</v>
      </c>
      <c r="D466" t="s">
        <v>60</v>
      </c>
      <c r="E466" t="s">
        <v>1463</v>
      </c>
    </row>
    <row r="467" spans="1:5" x14ac:dyDescent="0.55000000000000004">
      <c r="A467" t="s">
        <v>1464</v>
      </c>
      <c r="B467" t="s">
        <v>1465</v>
      </c>
      <c r="C467" t="s">
        <v>59</v>
      </c>
      <c r="D467" t="s">
        <v>203</v>
      </c>
      <c r="E467" t="s">
        <v>1466</v>
      </c>
    </row>
    <row r="468" spans="1:5" x14ac:dyDescent="0.55000000000000004">
      <c r="A468" t="s">
        <v>1467</v>
      </c>
      <c r="B468" t="s">
        <v>1468</v>
      </c>
      <c r="C468" t="s">
        <v>59</v>
      </c>
      <c r="D468" t="s">
        <v>125</v>
      </c>
      <c r="E468" t="s">
        <v>1469</v>
      </c>
    </row>
    <row r="469" spans="1:5" x14ac:dyDescent="0.55000000000000004">
      <c r="A469" t="s">
        <v>1470</v>
      </c>
      <c r="B469" t="s">
        <v>1471</v>
      </c>
      <c r="C469" t="s">
        <v>54</v>
      </c>
      <c r="D469" t="s">
        <v>154</v>
      </c>
      <c r="E469" t="s">
        <v>1472</v>
      </c>
    </row>
    <row r="470" spans="1:5" x14ac:dyDescent="0.55000000000000004">
      <c r="A470" t="s">
        <v>1473</v>
      </c>
      <c r="B470" t="s">
        <v>1474</v>
      </c>
      <c r="C470" t="s">
        <v>54</v>
      </c>
      <c r="D470" t="s">
        <v>263</v>
      </c>
      <c r="E470" t="s">
        <v>1475</v>
      </c>
    </row>
    <row r="471" spans="1:5" x14ac:dyDescent="0.55000000000000004">
      <c r="A471" t="s">
        <v>1476</v>
      </c>
      <c r="B471" t="s">
        <v>1477</v>
      </c>
      <c r="C471" t="s">
        <v>59</v>
      </c>
      <c r="D471" t="s">
        <v>60</v>
      </c>
      <c r="E471" t="s">
        <v>1478</v>
      </c>
    </row>
    <row r="472" spans="1:5" x14ac:dyDescent="0.55000000000000004">
      <c r="A472" t="s">
        <v>1479</v>
      </c>
      <c r="B472" t="s">
        <v>1480</v>
      </c>
      <c r="C472" t="s">
        <v>54</v>
      </c>
      <c r="D472" t="s">
        <v>193</v>
      </c>
      <c r="E472" t="s">
        <v>1481</v>
      </c>
    </row>
    <row r="473" spans="1:5" x14ac:dyDescent="0.55000000000000004">
      <c r="A473" t="s">
        <v>1482</v>
      </c>
      <c r="B473" t="s">
        <v>1483</v>
      </c>
      <c r="C473" t="s">
        <v>188</v>
      </c>
      <c r="D473" t="s">
        <v>1187</v>
      </c>
      <c r="E473" t="s">
        <v>1484</v>
      </c>
    </row>
    <row r="474" spans="1:5" x14ac:dyDescent="0.55000000000000004">
      <c r="A474" t="s">
        <v>1485</v>
      </c>
      <c r="B474" t="s">
        <v>1486</v>
      </c>
      <c r="C474" t="s">
        <v>166</v>
      </c>
      <c r="D474" t="s">
        <v>167</v>
      </c>
      <c r="E474" t="s">
        <v>1487</v>
      </c>
    </row>
    <row r="475" spans="1:5" x14ac:dyDescent="0.55000000000000004">
      <c r="A475" t="s">
        <v>1488</v>
      </c>
      <c r="B475" t="s">
        <v>1489</v>
      </c>
      <c r="C475" t="s">
        <v>59</v>
      </c>
      <c r="D475" t="s">
        <v>60</v>
      </c>
      <c r="E475" t="s">
        <v>1490</v>
      </c>
    </row>
    <row r="476" spans="1:5" x14ac:dyDescent="0.55000000000000004">
      <c r="A476" t="s">
        <v>1494</v>
      </c>
      <c r="B476" t="s">
        <v>1495</v>
      </c>
      <c r="C476" t="s">
        <v>59</v>
      </c>
      <c r="D476" t="s">
        <v>60</v>
      </c>
      <c r="E476" t="s">
        <v>1496</v>
      </c>
    </row>
    <row r="477" spans="1:5" x14ac:dyDescent="0.55000000000000004">
      <c r="A477" t="s">
        <v>1497</v>
      </c>
      <c r="B477" t="s">
        <v>1498</v>
      </c>
      <c r="C477" t="s">
        <v>59</v>
      </c>
      <c r="D477" t="s">
        <v>60</v>
      </c>
      <c r="E477" t="s">
        <v>1499</v>
      </c>
    </row>
    <row r="478" spans="1:5" x14ac:dyDescent="0.55000000000000004">
      <c r="A478" t="s">
        <v>1491</v>
      </c>
      <c r="B478" t="s">
        <v>1492</v>
      </c>
      <c r="C478" t="s">
        <v>59</v>
      </c>
      <c r="D478" t="s">
        <v>203</v>
      </c>
      <c r="E478" t="s">
        <v>1493</v>
      </c>
    </row>
    <row r="479" spans="1:5" x14ac:dyDescent="0.55000000000000004">
      <c r="A479" t="s">
        <v>1500</v>
      </c>
      <c r="B479" t="s">
        <v>1501</v>
      </c>
      <c r="C479" t="s">
        <v>72</v>
      </c>
      <c r="D479" t="s">
        <v>73</v>
      </c>
      <c r="E479" t="s">
        <v>1502</v>
      </c>
    </row>
    <row r="480" spans="1:5" x14ac:dyDescent="0.55000000000000004">
      <c r="A480" t="s">
        <v>1503</v>
      </c>
      <c r="B480" t="s">
        <v>1504</v>
      </c>
      <c r="C480" t="s">
        <v>112</v>
      </c>
      <c r="D480" t="s">
        <v>113</v>
      </c>
      <c r="E480" t="s">
        <v>1505</v>
      </c>
    </row>
    <row r="481" spans="1:5" x14ac:dyDescent="0.55000000000000004">
      <c r="A481" t="s">
        <v>1506</v>
      </c>
      <c r="B481" t="s">
        <v>1507</v>
      </c>
      <c r="C481" t="s">
        <v>72</v>
      </c>
      <c r="D481" t="s">
        <v>200</v>
      </c>
      <c r="E481" t="s">
        <v>1508</v>
      </c>
    </row>
    <row r="482" spans="1:5" x14ac:dyDescent="0.55000000000000004">
      <c r="A482" t="s">
        <v>1509</v>
      </c>
      <c r="B482" t="s">
        <v>1510</v>
      </c>
      <c r="C482" t="s">
        <v>188</v>
      </c>
      <c r="D482" t="s">
        <v>355</v>
      </c>
      <c r="E482" t="s">
        <v>1511</v>
      </c>
    </row>
    <row r="483" spans="1:5" x14ac:dyDescent="0.55000000000000004">
      <c r="A483" t="s">
        <v>1512</v>
      </c>
      <c r="B483" t="s">
        <v>1513</v>
      </c>
      <c r="C483" t="s">
        <v>112</v>
      </c>
      <c r="D483" t="s">
        <v>113</v>
      </c>
      <c r="E483" t="s">
        <v>1514</v>
      </c>
    </row>
    <row r="484" spans="1:5" x14ac:dyDescent="0.55000000000000004">
      <c r="A484" t="s">
        <v>1515</v>
      </c>
      <c r="B484" t="s">
        <v>1516</v>
      </c>
      <c r="C484" t="s">
        <v>54</v>
      </c>
      <c r="D484" t="s">
        <v>193</v>
      </c>
      <c r="E484" t="s">
        <v>1517</v>
      </c>
    </row>
    <row r="485" spans="1:5" x14ac:dyDescent="0.55000000000000004">
      <c r="A485" t="s">
        <v>1518</v>
      </c>
      <c r="B485" t="s">
        <v>1519</v>
      </c>
      <c r="C485" t="s">
        <v>59</v>
      </c>
      <c r="D485" t="s">
        <v>462</v>
      </c>
      <c r="E485" t="s">
        <v>1520</v>
      </c>
    </row>
    <row r="486" spans="1:5" x14ac:dyDescent="0.55000000000000004">
      <c r="A486" t="s">
        <v>1521</v>
      </c>
      <c r="B486" t="s">
        <v>1522</v>
      </c>
      <c r="C486" t="s">
        <v>112</v>
      </c>
      <c r="D486" t="s">
        <v>113</v>
      </c>
      <c r="E486" t="s">
        <v>1523</v>
      </c>
    </row>
    <row r="487" spans="1:5" x14ac:dyDescent="0.55000000000000004">
      <c r="A487" t="s">
        <v>1524</v>
      </c>
      <c r="B487" t="s">
        <v>1525</v>
      </c>
      <c r="C487" t="s">
        <v>59</v>
      </c>
      <c r="D487" t="s">
        <v>81</v>
      </c>
      <c r="E487" t="s">
        <v>1526</v>
      </c>
    </row>
    <row r="488" spans="1:5" x14ac:dyDescent="0.55000000000000004">
      <c r="A488" t="s">
        <v>1527</v>
      </c>
      <c r="B488" t="s">
        <v>1528</v>
      </c>
      <c r="C488" t="s">
        <v>59</v>
      </c>
      <c r="D488" t="s">
        <v>125</v>
      </c>
      <c r="E488" t="s">
        <v>1529</v>
      </c>
    </row>
    <row r="489" spans="1:5" x14ac:dyDescent="0.55000000000000004">
      <c r="A489" t="s">
        <v>1530</v>
      </c>
      <c r="B489" t="s">
        <v>1531</v>
      </c>
      <c r="C489" t="s">
        <v>166</v>
      </c>
      <c r="D489" t="s">
        <v>167</v>
      </c>
      <c r="E489" t="s">
        <v>1532</v>
      </c>
    </row>
    <row r="490" spans="1:5" x14ac:dyDescent="0.55000000000000004">
      <c r="A490" t="s">
        <v>1533</v>
      </c>
      <c r="B490" t="s">
        <v>1534</v>
      </c>
      <c r="C490" t="s">
        <v>59</v>
      </c>
      <c r="D490" t="s">
        <v>81</v>
      </c>
      <c r="E490" t="s">
        <v>1535</v>
      </c>
    </row>
    <row r="491" spans="1:5" x14ac:dyDescent="0.55000000000000004">
      <c r="A491" t="s">
        <v>1536</v>
      </c>
      <c r="B491" t="s">
        <v>1537</v>
      </c>
      <c r="C491" t="s">
        <v>166</v>
      </c>
      <c r="D491" t="s">
        <v>167</v>
      </c>
      <c r="E491" t="s">
        <v>1538</v>
      </c>
    </row>
    <row r="492" spans="1:5" x14ac:dyDescent="0.55000000000000004">
      <c r="A492" t="s">
        <v>1539</v>
      </c>
      <c r="B492" t="s">
        <v>1540</v>
      </c>
      <c r="C492" t="s">
        <v>67</v>
      </c>
      <c r="D492" t="s">
        <v>68</v>
      </c>
      <c r="E492" t="s">
        <v>1541</v>
      </c>
    </row>
    <row r="493" spans="1:5" x14ac:dyDescent="0.55000000000000004">
      <c r="A493" t="s">
        <v>1615</v>
      </c>
      <c r="B493" t="s">
        <v>1616</v>
      </c>
      <c r="C493" t="s">
        <v>117</v>
      </c>
      <c r="D493" t="s">
        <v>146</v>
      </c>
      <c r="E493" t="s">
        <v>1617</v>
      </c>
    </row>
    <row r="494" spans="1:5" x14ac:dyDescent="0.55000000000000004">
      <c r="A494" t="s">
        <v>1542</v>
      </c>
      <c r="B494" t="s">
        <v>1543</v>
      </c>
      <c r="C494" t="s">
        <v>138</v>
      </c>
      <c r="D494" t="s">
        <v>538</v>
      </c>
      <c r="E494" t="s">
        <v>1544</v>
      </c>
    </row>
    <row r="495" spans="1:5" x14ac:dyDescent="0.55000000000000004">
      <c r="A495" t="s">
        <v>1545</v>
      </c>
      <c r="B495" t="s">
        <v>1546</v>
      </c>
      <c r="C495" t="s">
        <v>59</v>
      </c>
      <c r="D495" t="s">
        <v>60</v>
      </c>
      <c r="E495" t="s">
        <v>1547</v>
      </c>
    </row>
    <row r="496" spans="1:5" x14ac:dyDescent="0.55000000000000004">
      <c r="A496" t="s">
        <v>1548</v>
      </c>
      <c r="B496" t="s">
        <v>1549</v>
      </c>
      <c r="C496" t="s">
        <v>59</v>
      </c>
      <c r="D496" t="s">
        <v>81</v>
      </c>
      <c r="E496" t="s">
        <v>1550</v>
      </c>
    </row>
    <row r="497" spans="1:5" x14ac:dyDescent="0.55000000000000004">
      <c r="A497" t="s">
        <v>1551</v>
      </c>
      <c r="B497" t="s">
        <v>1552</v>
      </c>
      <c r="C497" t="s">
        <v>112</v>
      </c>
      <c r="D497" t="s">
        <v>113</v>
      </c>
      <c r="E497" t="s">
        <v>1553</v>
      </c>
    </row>
    <row r="498" spans="1:5" x14ac:dyDescent="0.55000000000000004">
      <c r="A498" t="s">
        <v>1554</v>
      </c>
      <c r="B498" t="s">
        <v>1555</v>
      </c>
      <c r="C498" t="s">
        <v>112</v>
      </c>
      <c r="D498" t="s">
        <v>113</v>
      </c>
      <c r="E498" t="s">
        <v>1556</v>
      </c>
    </row>
    <row r="499" spans="1:5" x14ac:dyDescent="0.55000000000000004">
      <c r="A499" t="s">
        <v>1557</v>
      </c>
      <c r="B499" t="s">
        <v>1558</v>
      </c>
      <c r="C499" t="s">
        <v>117</v>
      </c>
      <c r="D499" t="s">
        <v>146</v>
      </c>
      <c r="E499" t="s">
        <v>1559</v>
      </c>
    </row>
    <row r="500" spans="1:5" x14ac:dyDescent="0.55000000000000004">
      <c r="A500" t="s">
        <v>1560</v>
      </c>
      <c r="B500" t="s">
        <v>1561</v>
      </c>
      <c r="C500" t="s">
        <v>117</v>
      </c>
      <c r="D500" t="s">
        <v>146</v>
      </c>
      <c r="E500" t="s">
        <v>1562</v>
      </c>
    </row>
    <row r="501" spans="1:5" x14ac:dyDescent="0.55000000000000004">
      <c r="A501" t="s">
        <v>1563</v>
      </c>
      <c r="B501" t="s">
        <v>1564</v>
      </c>
      <c r="C501" t="s">
        <v>72</v>
      </c>
      <c r="D501" t="s">
        <v>200</v>
      </c>
      <c r="E501" t="s">
        <v>1563</v>
      </c>
    </row>
    <row r="502" spans="1:5" x14ac:dyDescent="0.55000000000000004">
      <c r="A502" t="s">
        <v>1565</v>
      </c>
      <c r="B502" t="s">
        <v>1566</v>
      </c>
      <c r="C502" t="s">
        <v>59</v>
      </c>
      <c r="D502" t="s">
        <v>125</v>
      </c>
      <c r="E502" t="s">
        <v>1567</v>
      </c>
    </row>
    <row r="503" spans="1:5" x14ac:dyDescent="0.55000000000000004">
      <c r="A503" t="s">
        <v>1568</v>
      </c>
      <c r="B503" t="s">
        <v>1569</v>
      </c>
      <c r="C503" t="s">
        <v>59</v>
      </c>
      <c r="D503" t="s">
        <v>125</v>
      </c>
      <c r="E503" t="s">
        <v>1570</v>
      </c>
    </row>
    <row r="504" spans="1:5" x14ac:dyDescent="0.55000000000000004">
      <c r="A504" t="s">
        <v>1571</v>
      </c>
      <c r="B504" t="s">
        <v>1572</v>
      </c>
      <c r="C504" t="s">
        <v>59</v>
      </c>
      <c r="D504" t="s">
        <v>125</v>
      </c>
      <c r="E504" t="s">
        <v>1573</v>
      </c>
    </row>
    <row r="505" spans="1:5" x14ac:dyDescent="0.55000000000000004">
      <c r="A505" t="s">
        <v>1574</v>
      </c>
      <c r="B505" t="s">
        <v>1575</v>
      </c>
      <c r="C505" t="s">
        <v>59</v>
      </c>
      <c r="D505" t="s">
        <v>60</v>
      </c>
      <c r="E505" t="s">
        <v>1576</v>
      </c>
    </row>
    <row r="506" spans="1:5" x14ac:dyDescent="0.55000000000000004">
      <c r="A506" t="s">
        <v>1577</v>
      </c>
      <c r="B506" t="s">
        <v>1578</v>
      </c>
      <c r="C506" t="s">
        <v>138</v>
      </c>
      <c r="D506" t="s">
        <v>139</v>
      </c>
      <c r="E506" t="s">
        <v>1579</v>
      </c>
    </row>
    <row r="507" spans="1:5" x14ac:dyDescent="0.55000000000000004">
      <c r="A507" t="s">
        <v>1582</v>
      </c>
      <c r="B507" t="s">
        <v>1583</v>
      </c>
      <c r="C507" t="s">
        <v>67</v>
      </c>
      <c r="D507" t="s">
        <v>643</v>
      </c>
      <c r="E507" t="s">
        <v>1584</v>
      </c>
    </row>
    <row r="508" spans="1:5" x14ac:dyDescent="0.55000000000000004">
      <c r="A508" t="s">
        <v>1585</v>
      </c>
      <c r="B508" t="s">
        <v>1586</v>
      </c>
      <c r="C508" t="s">
        <v>67</v>
      </c>
      <c r="D508" t="s">
        <v>643</v>
      </c>
      <c r="E508" t="s">
        <v>1587</v>
      </c>
    </row>
    <row r="509" spans="1:5" x14ac:dyDescent="0.55000000000000004">
      <c r="A509" t="s">
        <v>1580</v>
      </c>
      <c r="B509" t="s">
        <v>643</v>
      </c>
      <c r="C509" t="s">
        <v>67</v>
      </c>
      <c r="D509" t="s">
        <v>643</v>
      </c>
      <c r="E509" t="s">
        <v>1581</v>
      </c>
    </row>
    <row r="510" spans="1:5" x14ac:dyDescent="0.55000000000000004">
      <c r="A510" t="s">
        <v>1588</v>
      </c>
      <c r="B510" t="s">
        <v>1589</v>
      </c>
      <c r="C510" t="s">
        <v>54</v>
      </c>
      <c r="D510" t="s">
        <v>263</v>
      </c>
      <c r="E510" t="s">
        <v>1590</v>
      </c>
    </row>
    <row r="511" spans="1:5" x14ac:dyDescent="0.55000000000000004">
      <c r="A511" t="s">
        <v>1591</v>
      </c>
      <c r="B511" t="s">
        <v>1592</v>
      </c>
      <c r="C511" t="s">
        <v>54</v>
      </c>
      <c r="D511" t="s">
        <v>154</v>
      </c>
      <c r="E511" t="s">
        <v>1593</v>
      </c>
    </row>
    <row r="512" spans="1:5" x14ac:dyDescent="0.55000000000000004">
      <c r="A512" t="s">
        <v>1594</v>
      </c>
      <c r="B512" t="s">
        <v>1595</v>
      </c>
      <c r="C512" t="s">
        <v>59</v>
      </c>
      <c r="D512" t="s">
        <v>125</v>
      </c>
      <c r="E512" t="s">
        <v>1596</v>
      </c>
    </row>
    <row r="513" spans="1:5" x14ac:dyDescent="0.55000000000000004">
      <c r="A513" t="s">
        <v>1597</v>
      </c>
      <c r="B513" t="s">
        <v>1598</v>
      </c>
      <c r="C513" t="s">
        <v>138</v>
      </c>
      <c r="D513" t="s">
        <v>538</v>
      </c>
      <c r="E513" t="s">
        <v>1599</v>
      </c>
    </row>
    <row r="514" spans="1:5" x14ac:dyDescent="0.55000000000000004">
      <c r="A514" t="s">
        <v>1600</v>
      </c>
      <c r="B514" t="s">
        <v>1601</v>
      </c>
      <c r="C514" t="s">
        <v>138</v>
      </c>
      <c r="D514" t="s">
        <v>538</v>
      </c>
      <c r="E514" t="s">
        <v>1602</v>
      </c>
    </row>
    <row r="515" spans="1:5" x14ac:dyDescent="0.55000000000000004">
      <c r="A515" t="s">
        <v>1603</v>
      </c>
      <c r="B515" t="s">
        <v>1604</v>
      </c>
      <c r="C515" t="s">
        <v>59</v>
      </c>
      <c r="D515" t="s">
        <v>81</v>
      </c>
      <c r="E515" t="s">
        <v>1605</v>
      </c>
    </row>
    <row r="516" spans="1:5" x14ac:dyDescent="0.55000000000000004">
      <c r="A516" t="s">
        <v>1609</v>
      </c>
      <c r="B516" t="s">
        <v>1610</v>
      </c>
      <c r="C516" t="s">
        <v>54</v>
      </c>
      <c r="D516" t="s">
        <v>193</v>
      </c>
      <c r="E516" t="s">
        <v>1611</v>
      </c>
    </row>
    <row r="517" spans="1:5" x14ac:dyDescent="0.55000000000000004">
      <c r="A517" t="s">
        <v>1606</v>
      </c>
      <c r="B517" t="s">
        <v>1607</v>
      </c>
      <c r="C517" t="s">
        <v>220</v>
      </c>
      <c r="D517" t="s">
        <v>336</v>
      </c>
      <c r="E517" t="s">
        <v>1608</v>
      </c>
    </row>
    <row r="518" spans="1:5" x14ac:dyDescent="0.55000000000000004">
      <c r="A518" t="s">
        <v>1624</v>
      </c>
      <c r="B518" t="s">
        <v>1625</v>
      </c>
      <c r="C518" t="s">
        <v>138</v>
      </c>
      <c r="D518" t="s">
        <v>213</v>
      </c>
      <c r="E518" t="s">
        <v>1626</v>
      </c>
    </row>
    <row r="519" spans="1:5" x14ac:dyDescent="0.55000000000000004">
      <c r="A519" t="s">
        <v>1630</v>
      </c>
      <c r="B519" t="s">
        <v>1631</v>
      </c>
      <c r="C519" t="s">
        <v>59</v>
      </c>
      <c r="D519" t="s">
        <v>60</v>
      </c>
      <c r="E519" t="s">
        <v>1632</v>
      </c>
    </row>
    <row r="520" spans="1:5" x14ac:dyDescent="0.55000000000000004">
      <c r="A520" t="s">
        <v>1618</v>
      </c>
      <c r="B520" t="s">
        <v>1619</v>
      </c>
      <c r="C520" t="s">
        <v>112</v>
      </c>
      <c r="D520" t="s">
        <v>113</v>
      </c>
      <c r="E520" t="s">
        <v>1620</v>
      </c>
    </row>
    <row r="521" spans="1:5" x14ac:dyDescent="0.55000000000000004">
      <c r="A521" t="s">
        <v>1621</v>
      </c>
      <c r="B521" t="s">
        <v>1622</v>
      </c>
      <c r="C521" t="s">
        <v>188</v>
      </c>
      <c r="D521" t="s">
        <v>992</v>
      </c>
      <c r="E521" t="s">
        <v>1623</v>
      </c>
    </row>
    <row r="522" spans="1:5" x14ac:dyDescent="0.55000000000000004">
      <c r="A522" t="s">
        <v>1633</v>
      </c>
      <c r="B522" t="s">
        <v>1634</v>
      </c>
      <c r="C522" t="s">
        <v>54</v>
      </c>
      <c r="D522" t="s">
        <v>154</v>
      </c>
      <c r="E522" t="s">
        <v>1635</v>
      </c>
    </row>
    <row r="523" spans="1:5" x14ac:dyDescent="0.55000000000000004">
      <c r="A523" t="s">
        <v>1636</v>
      </c>
      <c r="B523" t="s">
        <v>1637</v>
      </c>
      <c r="C523" t="s">
        <v>54</v>
      </c>
      <c r="D523" t="s">
        <v>154</v>
      </c>
      <c r="E523" t="s">
        <v>1638</v>
      </c>
    </row>
    <row r="524" spans="1:5" x14ac:dyDescent="0.55000000000000004">
      <c r="A524" t="s">
        <v>1639</v>
      </c>
      <c r="B524" t="s">
        <v>1640</v>
      </c>
      <c r="C524" t="s">
        <v>54</v>
      </c>
      <c r="D524" t="s">
        <v>263</v>
      </c>
      <c r="E524" t="s">
        <v>1641</v>
      </c>
    </row>
    <row r="525" spans="1:5" x14ac:dyDescent="0.55000000000000004">
      <c r="A525" t="s">
        <v>1642</v>
      </c>
      <c r="B525" t="s">
        <v>1643</v>
      </c>
      <c r="C525" t="s">
        <v>54</v>
      </c>
      <c r="D525" t="s">
        <v>263</v>
      </c>
      <c r="E525" t="s">
        <v>1644</v>
      </c>
    </row>
    <row r="526" spans="1:5" x14ac:dyDescent="0.55000000000000004">
      <c r="A526" t="s">
        <v>1645</v>
      </c>
      <c r="B526" t="s">
        <v>1646</v>
      </c>
      <c r="C526" t="s">
        <v>117</v>
      </c>
      <c r="D526" t="s">
        <v>146</v>
      </c>
      <c r="E526" t="s">
        <v>1647</v>
      </c>
    </row>
    <row r="527" spans="1:5" x14ac:dyDescent="0.55000000000000004">
      <c r="A527" t="s">
        <v>1627</v>
      </c>
      <c r="B527" t="s">
        <v>1628</v>
      </c>
      <c r="C527" t="s">
        <v>166</v>
      </c>
      <c r="D527" t="s">
        <v>193</v>
      </c>
      <c r="E527" t="s">
        <v>1629</v>
      </c>
    </row>
    <row r="528" spans="1:5" x14ac:dyDescent="0.55000000000000004">
      <c r="A528" t="s">
        <v>1648</v>
      </c>
      <c r="B528" t="s">
        <v>1649</v>
      </c>
      <c r="C528" t="s">
        <v>166</v>
      </c>
      <c r="D528" t="s">
        <v>167</v>
      </c>
      <c r="E528" t="s">
        <v>1650</v>
      </c>
    </row>
    <row r="529" spans="1:5" x14ac:dyDescent="0.55000000000000004">
      <c r="A529" t="s">
        <v>1651</v>
      </c>
      <c r="B529" t="s">
        <v>1652</v>
      </c>
      <c r="C529" t="s">
        <v>59</v>
      </c>
      <c r="D529" t="s">
        <v>60</v>
      </c>
      <c r="E529" t="s">
        <v>1653</v>
      </c>
    </row>
    <row r="530" spans="1:5" x14ac:dyDescent="0.55000000000000004">
      <c r="A530" t="s">
        <v>1654</v>
      </c>
      <c r="B530" t="s">
        <v>1655</v>
      </c>
      <c r="C530" t="s">
        <v>188</v>
      </c>
      <c r="D530" t="s">
        <v>1187</v>
      </c>
      <c r="E530" t="s">
        <v>1656</v>
      </c>
    </row>
    <row r="531" spans="1:5" x14ac:dyDescent="0.55000000000000004">
      <c r="A531" t="s">
        <v>1657</v>
      </c>
      <c r="B531" t="s">
        <v>1658</v>
      </c>
      <c r="C531" t="s">
        <v>59</v>
      </c>
      <c r="D531" t="s">
        <v>60</v>
      </c>
      <c r="E531" t="s">
        <v>1659</v>
      </c>
    </row>
    <row r="532" spans="1:5" x14ac:dyDescent="0.55000000000000004">
      <c r="A532" t="s">
        <v>1660</v>
      </c>
      <c r="B532" t="s">
        <v>1661</v>
      </c>
      <c r="C532" t="s">
        <v>54</v>
      </c>
      <c r="D532" t="s">
        <v>55</v>
      </c>
      <c r="E532" t="s">
        <v>1662</v>
      </c>
    </row>
    <row r="533" spans="1:5" x14ac:dyDescent="0.55000000000000004">
      <c r="A533" t="s">
        <v>1663</v>
      </c>
      <c r="B533" t="s">
        <v>1664</v>
      </c>
      <c r="C533" t="s">
        <v>253</v>
      </c>
      <c r="D533" t="s">
        <v>679</v>
      </c>
      <c r="E533" t="s">
        <v>1665</v>
      </c>
    </row>
    <row r="534" spans="1:5" x14ac:dyDescent="0.55000000000000004">
      <c r="A534" t="s">
        <v>1666</v>
      </c>
      <c r="B534" t="s">
        <v>1667</v>
      </c>
      <c r="C534" t="s">
        <v>188</v>
      </c>
      <c r="D534" t="s">
        <v>1187</v>
      </c>
      <c r="E534" t="s">
        <v>1668</v>
      </c>
    </row>
    <row r="535" spans="1:5" x14ac:dyDescent="0.55000000000000004">
      <c r="A535" t="s">
        <v>1669</v>
      </c>
      <c r="B535" t="s">
        <v>1670</v>
      </c>
      <c r="C535" t="s">
        <v>117</v>
      </c>
      <c r="D535" t="s">
        <v>118</v>
      </c>
      <c r="E535" t="s">
        <v>1671</v>
      </c>
    </row>
    <row r="536" spans="1:5" x14ac:dyDescent="0.55000000000000004">
      <c r="A536" t="s">
        <v>1672</v>
      </c>
      <c r="B536" t="s">
        <v>1673</v>
      </c>
      <c r="C536" t="s">
        <v>117</v>
      </c>
      <c r="D536" t="s">
        <v>118</v>
      </c>
      <c r="E536" t="s">
        <v>1674</v>
      </c>
    </row>
    <row r="537" spans="1:5" x14ac:dyDescent="0.55000000000000004">
      <c r="A537" t="s">
        <v>1678</v>
      </c>
      <c r="B537" t="s">
        <v>1679</v>
      </c>
      <c r="C537" t="s">
        <v>188</v>
      </c>
      <c r="D537" t="s">
        <v>294</v>
      </c>
      <c r="E537" t="s">
        <v>1680</v>
      </c>
    </row>
    <row r="538" spans="1:5" x14ac:dyDescent="0.55000000000000004">
      <c r="A538" t="s">
        <v>1675</v>
      </c>
      <c r="B538" t="s">
        <v>1676</v>
      </c>
      <c r="C538" t="s">
        <v>220</v>
      </c>
      <c r="D538" t="s">
        <v>336</v>
      </c>
      <c r="E538" t="s">
        <v>1677</v>
      </c>
    </row>
    <row r="539" spans="1:5" x14ac:dyDescent="0.55000000000000004">
      <c r="A539" t="s">
        <v>1681</v>
      </c>
      <c r="B539" t="s">
        <v>1682</v>
      </c>
      <c r="C539" t="s">
        <v>112</v>
      </c>
      <c r="D539" t="s">
        <v>150</v>
      </c>
      <c r="E539" t="s">
        <v>1683</v>
      </c>
    </row>
    <row r="540" spans="1:5" x14ac:dyDescent="0.55000000000000004">
      <c r="A540" t="s">
        <v>1684</v>
      </c>
      <c r="B540" t="s">
        <v>1685</v>
      </c>
      <c r="C540" t="s">
        <v>54</v>
      </c>
      <c r="D540" t="s">
        <v>154</v>
      </c>
      <c r="E540" t="s">
        <v>1686</v>
      </c>
    </row>
    <row r="541" spans="1:5" x14ac:dyDescent="0.55000000000000004">
      <c r="A541" t="s">
        <v>1687</v>
      </c>
      <c r="B541" t="s">
        <v>1688</v>
      </c>
      <c r="C541" t="s">
        <v>117</v>
      </c>
      <c r="D541" t="s">
        <v>118</v>
      </c>
      <c r="E541" t="s">
        <v>1689</v>
      </c>
    </row>
    <row r="542" spans="1:5" x14ac:dyDescent="0.55000000000000004">
      <c r="A542" t="s">
        <v>1690</v>
      </c>
      <c r="B542" t="s">
        <v>1691</v>
      </c>
      <c r="C542" t="s">
        <v>59</v>
      </c>
      <c r="D542" t="s">
        <v>125</v>
      </c>
      <c r="E542" t="s">
        <v>1692</v>
      </c>
    </row>
    <row r="543" spans="1:5" x14ac:dyDescent="0.55000000000000004">
      <c r="A543" t="s">
        <v>1693</v>
      </c>
      <c r="B543" t="s">
        <v>1694</v>
      </c>
      <c r="C543" t="s">
        <v>59</v>
      </c>
      <c r="D543" t="s">
        <v>125</v>
      </c>
      <c r="E543" t="s">
        <v>1695</v>
      </c>
    </row>
    <row r="544" spans="1:5" x14ac:dyDescent="0.55000000000000004">
      <c r="A544" t="s">
        <v>1696</v>
      </c>
      <c r="B544" t="s">
        <v>1697</v>
      </c>
      <c r="C544" t="s">
        <v>59</v>
      </c>
      <c r="D544" t="s">
        <v>125</v>
      </c>
      <c r="E544" t="s">
        <v>1698</v>
      </c>
    </row>
    <row r="545" spans="1:5" x14ac:dyDescent="0.55000000000000004">
      <c r="A545" t="s">
        <v>1699</v>
      </c>
      <c r="B545" t="s">
        <v>154</v>
      </c>
      <c r="C545" t="s">
        <v>54</v>
      </c>
      <c r="D545" t="s">
        <v>154</v>
      </c>
      <c r="E545" t="s">
        <v>1700</v>
      </c>
    </row>
    <row r="546" spans="1:5" x14ac:dyDescent="0.55000000000000004">
      <c r="A546" t="s">
        <v>1701</v>
      </c>
      <c r="B546" t="s">
        <v>1702</v>
      </c>
      <c r="C546" t="s">
        <v>166</v>
      </c>
      <c r="D546" t="s">
        <v>167</v>
      </c>
      <c r="E546" t="s">
        <v>1703</v>
      </c>
    </row>
    <row r="547" spans="1:5" x14ac:dyDescent="0.55000000000000004">
      <c r="A547" t="s">
        <v>1704</v>
      </c>
      <c r="B547" t="s">
        <v>1705</v>
      </c>
      <c r="C547" t="s">
        <v>253</v>
      </c>
      <c r="D547" t="s">
        <v>221</v>
      </c>
      <c r="E547" t="s">
        <v>1706</v>
      </c>
    </row>
    <row r="548" spans="1:5" x14ac:dyDescent="0.55000000000000004">
      <c r="A548" t="s">
        <v>1707</v>
      </c>
      <c r="B548" t="s">
        <v>1708</v>
      </c>
      <c r="C548" t="s">
        <v>166</v>
      </c>
      <c r="D548" t="s">
        <v>167</v>
      </c>
      <c r="E548" t="s">
        <v>1709</v>
      </c>
    </row>
    <row r="549" spans="1:5" x14ac:dyDescent="0.55000000000000004">
      <c r="A549" t="s">
        <v>1710</v>
      </c>
      <c r="B549" t="s">
        <v>1711</v>
      </c>
      <c r="C549" t="s">
        <v>188</v>
      </c>
      <c r="D549" t="s">
        <v>294</v>
      </c>
      <c r="E549" t="s">
        <v>1712</v>
      </c>
    </row>
    <row r="550" spans="1:5" x14ac:dyDescent="0.55000000000000004">
      <c r="A550" t="s">
        <v>1713</v>
      </c>
      <c r="B550" t="s">
        <v>1714</v>
      </c>
      <c r="C550" t="s">
        <v>188</v>
      </c>
      <c r="D550" t="s">
        <v>189</v>
      </c>
      <c r="E550" t="s">
        <v>1715</v>
      </c>
    </row>
    <row r="551" spans="1:5" x14ac:dyDescent="0.55000000000000004">
      <c r="A551" t="s">
        <v>1716</v>
      </c>
      <c r="B551" t="s">
        <v>1717</v>
      </c>
      <c r="C551" t="s">
        <v>112</v>
      </c>
      <c r="D551" t="s">
        <v>113</v>
      </c>
      <c r="E551" t="s">
        <v>1718</v>
      </c>
    </row>
    <row r="552" spans="1:5" x14ac:dyDescent="0.55000000000000004">
      <c r="A552" t="s">
        <v>1719</v>
      </c>
      <c r="B552" t="s">
        <v>1720</v>
      </c>
      <c r="C552" t="s">
        <v>117</v>
      </c>
      <c r="D552" t="s">
        <v>118</v>
      </c>
      <c r="E552" t="s">
        <v>1721</v>
      </c>
    </row>
    <row r="553" spans="1:5" x14ac:dyDescent="0.55000000000000004">
      <c r="A553" t="s">
        <v>1722</v>
      </c>
      <c r="B553" t="s">
        <v>1723</v>
      </c>
      <c r="C553" t="s">
        <v>117</v>
      </c>
      <c r="D553" t="s">
        <v>118</v>
      </c>
      <c r="E553" t="s">
        <v>1724</v>
      </c>
    </row>
    <row r="554" spans="1:5" x14ac:dyDescent="0.55000000000000004">
      <c r="A554" t="s">
        <v>1725</v>
      </c>
      <c r="B554" t="s">
        <v>1726</v>
      </c>
      <c r="C554" t="s">
        <v>166</v>
      </c>
      <c r="D554" t="s">
        <v>167</v>
      </c>
      <c r="E554" t="s">
        <v>1727</v>
      </c>
    </row>
    <row r="555" spans="1:5" x14ac:dyDescent="0.55000000000000004">
      <c r="A555" t="s">
        <v>1728</v>
      </c>
      <c r="B555" t="s">
        <v>1729</v>
      </c>
      <c r="C555" t="s">
        <v>54</v>
      </c>
      <c r="D555" t="s">
        <v>154</v>
      </c>
      <c r="E555" t="s">
        <v>1730</v>
      </c>
    </row>
    <row r="556" spans="1:5" x14ac:dyDescent="0.55000000000000004">
      <c r="A556" t="s">
        <v>1731</v>
      </c>
      <c r="B556" t="s">
        <v>1732</v>
      </c>
      <c r="C556" t="s">
        <v>117</v>
      </c>
      <c r="D556" t="s">
        <v>146</v>
      </c>
      <c r="E556" t="s">
        <v>1733</v>
      </c>
    </row>
    <row r="557" spans="1:5" x14ac:dyDescent="0.55000000000000004">
      <c r="A557" t="s">
        <v>1734</v>
      </c>
      <c r="B557" t="s">
        <v>1735</v>
      </c>
      <c r="C557" t="s">
        <v>188</v>
      </c>
      <c r="D557" t="s">
        <v>294</v>
      </c>
      <c r="E557" t="s">
        <v>1736</v>
      </c>
    </row>
    <row r="558" spans="1:5" x14ac:dyDescent="0.55000000000000004">
      <c r="A558" t="s">
        <v>1737</v>
      </c>
      <c r="B558" t="s">
        <v>1738</v>
      </c>
      <c r="C558" t="s">
        <v>54</v>
      </c>
      <c r="D558" t="s">
        <v>263</v>
      </c>
      <c r="E558" t="s">
        <v>1739</v>
      </c>
    </row>
    <row r="559" spans="1:5" x14ac:dyDescent="0.55000000000000004">
      <c r="A559" t="s">
        <v>1740</v>
      </c>
      <c r="B559" t="s">
        <v>1741</v>
      </c>
      <c r="C559" t="s">
        <v>54</v>
      </c>
      <c r="D559" t="s">
        <v>55</v>
      </c>
      <c r="E559" t="s">
        <v>1742</v>
      </c>
    </row>
    <row r="560" spans="1:5" x14ac:dyDescent="0.55000000000000004">
      <c r="A560" t="s">
        <v>1743</v>
      </c>
      <c r="B560" t="s">
        <v>1744</v>
      </c>
      <c r="C560" t="s">
        <v>188</v>
      </c>
      <c r="D560" t="s">
        <v>189</v>
      </c>
      <c r="E560" t="s">
        <v>1745</v>
      </c>
    </row>
    <row r="561" spans="1:5" x14ac:dyDescent="0.55000000000000004">
      <c r="A561" t="s">
        <v>1746</v>
      </c>
      <c r="B561" t="s">
        <v>1747</v>
      </c>
      <c r="C561" t="s">
        <v>54</v>
      </c>
      <c r="D561" t="s">
        <v>154</v>
      </c>
      <c r="E561" t="s">
        <v>1748</v>
      </c>
    </row>
    <row r="562" spans="1:5" x14ac:dyDescent="0.55000000000000004">
      <c r="A562" t="s">
        <v>1749</v>
      </c>
      <c r="B562" t="s">
        <v>1750</v>
      </c>
      <c r="C562" t="s">
        <v>72</v>
      </c>
      <c r="D562" t="s">
        <v>73</v>
      </c>
      <c r="E562" t="s">
        <v>1751</v>
      </c>
    </row>
    <row r="563" spans="1:5" x14ac:dyDescent="0.55000000000000004">
      <c r="A563" t="s">
        <v>1752</v>
      </c>
      <c r="B563" t="s">
        <v>1753</v>
      </c>
      <c r="C563" t="s">
        <v>166</v>
      </c>
      <c r="D563" t="s">
        <v>294</v>
      </c>
      <c r="E563" t="s">
        <v>1754</v>
      </c>
    </row>
    <row r="564" spans="1:5" x14ac:dyDescent="0.55000000000000004">
      <c r="A564" t="s">
        <v>1755</v>
      </c>
      <c r="B564" t="s">
        <v>1756</v>
      </c>
      <c r="C564" t="s">
        <v>59</v>
      </c>
      <c r="D564" t="s">
        <v>60</v>
      </c>
      <c r="E564" t="s">
        <v>1757</v>
      </c>
    </row>
    <row r="565" spans="1:5" x14ac:dyDescent="0.55000000000000004">
      <c r="A565" t="s">
        <v>1758</v>
      </c>
      <c r="B565" t="s">
        <v>1759</v>
      </c>
      <c r="C565" t="s">
        <v>112</v>
      </c>
      <c r="D565" t="s">
        <v>150</v>
      </c>
      <c r="E565" t="s">
        <v>1760</v>
      </c>
    </row>
    <row r="566" spans="1:5" x14ac:dyDescent="0.55000000000000004">
      <c r="A566" t="s">
        <v>1761</v>
      </c>
      <c r="B566" t="s">
        <v>1762</v>
      </c>
      <c r="C566" t="s">
        <v>72</v>
      </c>
      <c r="D566" t="s">
        <v>77</v>
      </c>
      <c r="E566" t="s">
        <v>1763</v>
      </c>
    </row>
    <row r="567" spans="1:5" x14ac:dyDescent="0.55000000000000004">
      <c r="A567" t="s">
        <v>1764</v>
      </c>
      <c r="B567" t="s">
        <v>1765</v>
      </c>
      <c r="C567" t="s">
        <v>59</v>
      </c>
      <c r="D567" t="s">
        <v>60</v>
      </c>
      <c r="E567" t="s">
        <v>1766</v>
      </c>
    </row>
    <row r="568" spans="1:5" x14ac:dyDescent="0.55000000000000004">
      <c r="A568" t="s">
        <v>1767</v>
      </c>
      <c r="B568" t="s">
        <v>1768</v>
      </c>
      <c r="C568" t="s">
        <v>253</v>
      </c>
      <c r="D568" t="s">
        <v>412</v>
      </c>
      <c r="E568" t="s">
        <v>1769</v>
      </c>
    </row>
    <row r="569" spans="1:5" x14ac:dyDescent="0.55000000000000004">
      <c r="A569" t="s">
        <v>1770</v>
      </c>
      <c r="B569" t="s">
        <v>1771</v>
      </c>
      <c r="C569" t="s">
        <v>117</v>
      </c>
      <c r="D569" t="s">
        <v>146</v>
      </c>
      <c r="E569" t="s">
        <v>1772</v>
      </c>
    </row>
    <row r="570" spans="1:5" x14ac:dyDescent="0.55000000000000004">
      <c r="A570" t="s">
        <v>1773</v>
      </c>
      <c r="B570" t="s">
        <v>1774</v>
      </c>
      <c r="C570" t="s">
        <v>59</v>
      </c>
      <c r="D570" t="s">
        <v>125</v>
      </c>
      <c r="E570" t="s">
        <v>1775</v>
      </c>
    </row>
    <row r="571" spans="1:5" x14ac:dyDescent="0.55000000000000004">
      <c r="A571" t="s">
        <v>1776</v>
      </c>
      <c r="B571" t="s">
        <v>1777</v>
      </c>
      <c r="C571" t="s">
        <v>188</v>
      </c>
      <c r="D571" t="s">
        <v>189</v>
      </c>
      <c r="E571" t="s">
        <v>1778</v>
      </c>
    </row>
    <row r="572" spans="1:5" x14ac:dyDescent="0.55000000000000004">
      <c r="A572" t="s">
        <v>1782</v>
      </c>
      <c r="B572" t="s">
        <v>1783</v>
      </c>
      <c r="C572" t="s">
        <v>54</v>
      </c>
      <c r="D572" t="s">
        <v>63</v>
      </c>
      <c r="E572" t="s">
        <v>1784</v>
      </c>
    </row>
    <row r="573" spans="1:5" x14ac:dyDescent="0.55000000000000004">
      <c r="A573" t="s">
        <v>1779</v>
      </c>
      <c r="B573" t="s">
        <v>1780</v>
      </c>
      <c r="C573" t="s">
        <v>54</v>
      </c>
      <c r="D573" t="s">
        <v>63</v>
      </c>
      <c r="E573" t="s">
        <v>1781</v>
      </c>
    </row>
    <row r="574" spans="1:5" x14ac:dyDescent="0.55000000000000004">
      <c r="A574" t="s">
        <v>1785</v>
      </c>
      <c r="B574" t="s">
        <v>1786</v>
      </c>
      <c r="C574" t="s">
        <v>54</v>
      </c>
      <c r="D574" t="s">
        <v>193</v>
      </c>
      <c r="E574" t="s">
        <v>1787</v>
      </c>
    </row>
    <row r="575" spans="1:5" x14ac:dyDescent="0.55000000000000004">
      <c r="A575" t="s">
        <v>1788</v>
      </c>
      <c r="B575" t="s">
        <v>1789</v>
      </c>
      <c r="C575" t="s">
        <v>67</v>
      </c>
      <c r="D575" t="s">
        <v>68</v>
      </c>
      <c r="E575" t="s">
        <v>1790</v>
      </c>
    </row>
    <row r="576" spans="1:5" x14ac:dyDescent="0.55000000000000004">
      <c r="A576" t="s">
        <v>1791</v>
      </c>
      <c r="B576" t="s">
        <v>1792</v>
      </c>
      <c r="C576" t="s">
        <v>188</v>
      </c>
      <c r="D576" t="s">
        <v>189</v>
      </c>
      <c r="E576" t="s">
        <v>1793</v>
      </c>
    </row>
    <row r="577" spans="1:5" x14ac:dyDescent="0.55000000000000004">
      <c r="A577" t="s">
        <v>1794</v>
      </c>
      <c r="B577" t="s">
        <v>1795</v>
      </c>
      <c r="C577" t="s">
        <v>188</v>
      </c>
      <c r="D577" t="s">
        <v>189</v>
      </c>
      <c r="E577" t="s">
        <v>1796</v>
      </c>
    </row>
    <row r="578" spans="1:5" x14ac:dyDescent="0.55000000000000004">
      <c r="A578" t="s">
        <v>1797</v>
      </c>
      <c r="B578" t="s">
        <v>1798</v>
      </c>
      <c r="C578" t="s">
        <v>117</v>
      </c>
      <c r="D578" t="s">
        <v>146</v>
      </c>
      <c r="E578" t="s">
        <v>1799</v>
      </c>
    </row>
    <row r="579" spans="1:5" x14ac:dyDescent="0.55000000000000004">
      <c r="A579" t="s">
        <v>1800</v>
      </c>
      <c r="B579" t="s">
        <v>1801</v>
      </c>
      <c r="C579" t="s">
        <v>54</v>
      </c>
      <c r="D579" t="s">
        <v>193</v>
      </c>
      <c r="E579" t="s">
        <v>1802</v>
      </c>
    </row>
    <row r="580" spans="1:5" x14ac:dyDescent="0.55000000000000004">
      <c r="A580" t="s">
        <v>1806</v>
      </c>
      <c r="B580" t="s">
        <v>1807</v>
      </c>
      <c r="C580" t="s">
        <v>59</v>
      </c>
      <c r="D580" t="s">
        <v>203</v>
      </c>
      <c r="E580" t="s">
        <v>1808</v>
      </c>
    </row>
    <row r="581" spans="1:5" x14ac:dyDescent="0.55000000000000004">
      <c r="A581" t="s">
        <v>1803</v>
      </c>
      <c r="B581" t="s">
        <v>1804</v>
      </c>
      <c r="C581" t="s">
        <v>59</v>
      </c>
      <c r="D581" t="s">
        <v>81</v>
      </c>
      <c r="E581" t="s">
        <v>1805</v>
      </c>
    </row>
    <row r="582" spans="1:5" x14ac:dyDescent="0.55000000000000004">
      <c r="A582" t="s">
        <v>1809</v>
      </c>
      <c r="B582" t="s">
        <v>1810</v>
      </c>
      <c r="C582" t="s">
        <v>67</v>
      </c>
      <c r="D582" t="s">
        <v>577</v>
      </c>
      <c r="E582" t="s">
        <v>1811</v>
      </c>
    </row>
    <row r="583" spans="1:5" x14ac:dyDescent="0.55000000000000004">
      <c r="A583" t="s">
        <v>1812</v>
      </c>
      <c r="B583" t="s">
        <v>1813</v>
      </c>
      <c r="C583" t="s">
        <v>166</v>
      </c>
      <c r="D583" t="s">
        <v>167</v>
      </c>
      <c r="E583" t="s">
        <v>1814</v>
      </c>
    </row>
    <row r="584" spans="1:5" x14ac:dyDescent="0.55000000000000004">
      <c r="A584" t="s">
        <v>1815</v>
      </c>
      <c r="B584" t="s">
        <v>1816</v>
      </c>
      <c r="C584" t="s">
        <v>138</v>
      </c>
      <c r="D584" t="s">
        <v>225</v>
      </c>
      <c r="E584" t="s">
        <v>1817</v>
      </c>
    </row>
    <row r="585" spans="1:5" x14ac:dyDescent="0.55000000000000004">
      <c r="A585" t="s">
        <v>1818</v>
      </c>
      <c r="B585" t="s">
        <v>1819</v>
      </c>
      <c r="C585" t="s">
        <v>112</v>
      </c>
      <c r="D585" t="s">
        <v>113</v>
      </c>
      <c r="E585" t="s">
        <v>1820</v>
      </c>
    </row>
    <row r="586" spans="1:5" x14ac:dyDescent="0.55000000000000004">
      <c r="A586" t="s">
        <v>1821</v>
      </c>
      <c r="B586" t="s">
        <v>1822</v>
      </c>
      <c r="C586" t="s">
        <v>188</v>
      </c>
      <c r="D586" t="s">
        <v>189</v>
      </c>
      <c r="E586" t="s">
        <v>1823</v>
      </c>
    </row>
    <row r="587" spans="1:5" x14ac:dyDescent="0.55000000000000004">
      <c r="A587" t="s">
        <v>1824</v>
      </c>
      <c r="B587" t="s">
        <v>1825</v>
      </c>
      <c r="C587" t="s">
        <v>188</v>
      </c>
      <c r="D587" t="s">
        <v>189</v>
      </c>
      <c r="E587" t="s">
        <v>1826</v>
      </c>
    </row>
    <row r="588" spans="1:5" x14ac:dyDescent="0.55000000000000004">
      <c r="A588" t="s">
        <v>1827</v>
      </c>
      <c r="B588" t="s">
        <v>1828</v>
      </c>
      <c r="C588" t="s">
        <v>72</v>
      </c>
      <c r="D588" t="s">
        <v>200</v>
      </c>
      <c r="E588" t="s">
        <v>1829</v>
      </c>
    </row>
    <row r="589" spans="1:5" x14ac:dyDescent="0.55000000000000004">
      <c r="A589" t="s">
        <v>1830</v>
      </c>
      <c r="B589" t="s">
        <v>1831</v>
      </c>
      <c r="C589" t="s">
        <v>67</v>
      </c>
      <c r="D589" t="s">
        <v>309</v>
      </c>
      <c r="E589" t="s">
        <v>1832</v>
      </c>
    </row>
    <row r="590" spans="1:5" x14ac:dyDescent="0.55000000000000004">
      <c r="A590" t="s">
        <v>1833</v>
      </c>
      <c r="B590" t="s">
        <v>1834</v>
      </c>
      <c r="C590" t="s">
        <v>138</v>
      </c>
      <c r="D590" t="s">
        <v>538</v>
      </c>
      <c r="E590" t="s">
        <v>1835</v>
      </c>
    </row>
    <row r="591" spans="1:5" x14ac:dyDescent="0.55000000000000004">
      <c r="A591" t="s">
        <v>1836</v>
      </c>
      <c r="B591" t="s">
        <v>1837</v>
      </c>
      <c r="C591" t="s">
        <v>166</v>
      </c>
      <c r="D591" t="s">
        <v>294</v>
      </c>
      <c r="E591" t="s">
        <v>1838</v>
      </c>
    </row>
    <row r="592" spans="1:5" x14ac:dyDescent="0.55000000000000004">
      <c r="A592" t="s">
        <v>1839</v>
      </c>
      <c r="B592" t="s">
        <v>1840</v>
      </c>
      <c r="C592" t="s">
        <v>67</v>
      </c>
      <c r="D592" t="s">
        <v>68</v>
      </c>
      <c r="E592" t="s">
        <v>1841</v>
      </c>
    </row>
    <row r="593" spans="1:5" x14ac:dyDescent="0.55000000000000004">
      <c r="A593" t="s">
        <v>1842</v>
      </c>
      <c r="B593" t="s">
        <v>1843</v>
      </c>
      <c r="C593" t="s">
        <v>112</v>
      </c>
      <c r="D593" t="s">
        <v>113</v>
      </c>
      <c r="E593" t="s">
        <v>1844</v>
      </c>
    </row>
    <row r="594" spans="1:5" x14ac:dyDescent="0.55000000000000004">
      <c r="A594" t="s">
        <v>1845</v>
      </c>
      <c r="B594" t="s">
        <v>1846</v>
      </c>
      <c r="C594" t="s">
        <v>166</v>
      </c>
      <c r="D594" t="s">
        <v>167</v>
      </c>
      <c r="E594" t="s">
        <v>1847</v>
      </c>
    </row>
    <row r="595" spans="1:5" x14ac:dyDescent="0.55000000000000004">
      <c r="A595" t="s">
        <v>1848</v>
      </c>
      <c r="B595" t="s">
        <v>1849</v>
      </c>
      <c r="C595" t="s">
        <v>112</v>
      </c>
      <c r="D595" t="s">
        <v>113</v>
      </c>
      <c r="E595" t="s">
        <v>1850</v>
      </c>
    </row>
    <row r="596" spans="1:5" x14ac:dyDescent="0.55000000000000004">
      <c r="A596" t="s">
        <v>1851</v>
      </c>
      <c r="B596" t="s">
        <v>1852</v>
      </c>
      <c r="C596" t="s">
        <v>112</v>
      </c>
      <c r="D596" t="s">
        <v>150</v>
      </c>
      <c r="E596" t="s">
        <v>1853</v>
      </c>
    </row>
    <row r="597" spans="1:5" x14ac:dyDescent="0.55000000000000004">
      <c r="A597" t="s">
        <v>1854</v>
      </c>
      <c r="B597" t="s">
        <v>1855</v>
      </c>
      <c r="C597" t="s">
        <v>138</v>
      </c>
      <c r="D597" t="s">
        <v>213</v>
      </c>
      <c r="E597" t="s">
        <v>1856</v>
      </c>
    </row>
    <row r="598" spans="1:5" x14ac:dyDescent="0.55000000000000004">
      <c r="A598" t="s">
        <v>1857</v>
      </c>
      <c r="B598" t="s">
        <v>1858</v>
      </c>
      <c r="C598" t="s">
        <v>138</v>
      </c>
      <c r="D598" t="s">
        <v>213</v>
      </c>
      <c r="E598" t="s">
        <v>1859</v>
      </c>
    </row>
    <row r="599" spans="1:5" x14ac:dyDescent="0.55000000000000004">
      <c r="A599" t="s">
        <v>1860</v>
      </c>
      <c r="B599" t="s">
        <v>1861</v>
      </c>
      <c r="C599" t="s">
        <v>117</v>
      </c>
      <c r="D599" t="s">
        <v>118</v>
      </c>
      <c r="E599" t="s">
        <v>1862</v>
      </c>
    </row>
    <row r="600" spans="1:5" x14ac:dyDescent="0.55000000000000004">
      <c r="A600" t="s">
        <v>1863</v>
      </c>
      <c r="B600" t="s">
        <v>1864</v>
      </c>
      <c r="C600" t="s">
        <v>117</v>
      </c>
      <c r="D600" t="s">
        <v>118</v>
      </c>
      <c r="E600" t="s">
        <v>1865</v>
      </c>
    </row>
    <row r="601" spans="1:5" x14ac:dyDescent="0.55000000000000004">
      <c r="A601" t="s">
        <v>1866</v>
      </c>
      <c r="B601" t="s">
        <v>1867</v>
      </c>
      <c r="C601" t="s">
        <v>188</v>
      </c>
      <c r="D601" t="s">
        <v>542</v>
      </c>
      <c r="E601" t="s">
        <v>1868</v>
      </c>
    </row>
    <row r="602" spans="1:5" x14ac:dyDescent="0.55000000000000004">
      <c r="A602" t="s">
        <v>1869</v>
      </c>
      <c r="B602" t="s">
        <v>1870</v>
      </c>
      <c r="C602" t="s">
        <v>59</v>
      </c>
      <c r="D602" t="s">
        <v>81</v>
      </c>
      <c r="E602" t="s">
        <v>1871</v>
      </c>
    </row>
    <row r="603" spans="1:5" x14ac:dyDescent="0.55000000000000004">
      <c r="A603" t="s">
        <v>1872</v>
      </c>
      <c r="B603" t="s">
        <v>1873</v>
      </c>
      <c r="C603" t="s">
        <v>112</v>
      </c>
      <c r="D603" t="s">
        <v>150</v>
      </c>
      <c r="E603" t="s">
        <v>1874</v>
      </c>
    </row>
    <row r="604" spans="1:5" x14ac:dyDescent="0.55000000000000004">
      <c r="A604" t="s">
        <v>1875</v>
      </c>
      <c r="B604" t="s">
        <v>1876</v>
      </c>
      <c r="C604" t="s">
        <v>54</v>
      </c>
      <c r="D604" t="s">
        <v>193</v>
      </c>
      <c r="E604" t="s">
        <v>1877</v>
      </c>
    </row>
    <row r="605" spans="1:5" x14ac:dyDescent="0.55000000000000004">
      <c r="A605" t="s">
        <v>1878</v>
      </c>
      <c r="B605" t="s">
        <v>1879</v>
      </c>
      <c r="C605" t="s">
        <v>54</v>
      </c>
      <c r="D605" t="s">
        <v>193</v>
      </c>
      <c r="E605" t="s">
        <v>1880</v>
      </c>
    </row>
    <row r="606" spans="1:5" x14ac:dyDescent="0.55000000000000004">
      <c r="A606" t="s">
        <v>1881</v>
      </c>
      <c r="B606" t="s">
        <v>1882</v>
      </c>
      <c r="C606" t="s">
        <v>67</v>
      </c>
      <c r="D606" t="s">
        <v>309</v>
      </c>
      <c r="E606" t="s">
        <v>1883</v>
      </c>
    </row>
    <row r="607" spans="1:5" x14ac:dyDescent="0.55000000000000004">
      <c r="A607" t="s">
        <v>1884</v>
      </c>
      <c r="B607" t="s">
        <v>1885</v>
      </c>
      <c r="C607" t="s">
        <v>138</v>
      </c>
      <c r="D607" t="s">
        <v>139</v>
      </c>
      <c r="E607" t="s">
        <v>1886</v>
      </c>
    </row>
    <row r="608" spans="1:5" x14ac:dyDescent="0.55000000000000004">
      <c r="A608" t="s">
        <v>1887</v>
      </c>
      <c r="B608" t="s">
        <v>1888</v>
      </c>
      <c r="C608" t="s">
        <v>117</v>
      </c>
      <c r="D608" t="s">
        <v>118</v>
      </c>
      <c r="E608" t="s">
        <v>1889</v>
      </c>
    </row>
    <row r="609" spans="1:5" x14ac:dyDescent="0.55000000000000004">
      <c r="A609" t="s">
        <v>1890</v>
      </c>
      <c r="B609" t="s">
        <v>1891</v>
      </c>
      <c r="C609" t="s">
        <v>67</v>
      </c>
      <c r="D609" t="s">
        <v>68</v>
      </c>
      <c r="E609" t="s">
        <v>1892</v>
      </c>
    </row>
    <row r="610" spans="1:5" x14ac:dyDescent="0.55000000000000004">
      <c r="A610" t="s">
        <v>1893</v>
      </c>
      <c r="B610" t="s">
        <v>1894</v>
      </c>
      <c r="C610" t="s">
        <v>166</v>
      </c>
      <c r="D610" t="s">
        <v>167</v>
      </c>
      <c r="E610" t="s">
        <v>1895</v>
      </c>
    </row>
    <row r="611" spans="1:5" x14ac:dyDescent="0.55000000000000004">
      <c r="A611" t="s">
        <v>1896</v>
      </c>
      <c r="B611" t="s">
        <v>1897</v>
      </c>
      <c r="C611" t="s">
        <v>188</v>
      </c>
      <c r="D611" t="s">
        <v>542</v>
      </c>
      <c r="E611" t="s">
        <v>1898</v>
      </c>
    </row>
    <row r="612" spans="1:5" x14ac:dyDescent="0.55000000000000004">
      <c r="A612" t="s">
        <v>1899</v>
      </c>
      <c r="B612" t="s">
        <v>1900</v>
      </c>
      <c r="C612" t="s">
        <v>59</v>
      </c>
      <c r="D612" t="s">
        <v>60</v>
      </c>
      <c r="E612" t="s">
        <v>1899</v>
      </c>
    </row>
    <row r="613" spans="1:5" x14ac:dyDescent="0.55000000000000004">
      <c r="A613" t="s">
        <v>1901</v>
      </c>
      <c r="B613" t="s">
        <v>1902</v>
      </c>
      <c r="C613" t="s">
        <v>54</v>
      </c>
      <c r="D613" t="s">
        <v>63</v>
      </c>
      <c r="E613" t="s">
        <v>1903</v>
      </c>
    </row>
    <row r="614" spans="1:5" x14ac:dyDescent="0.55000000000000004">
      <c r="A614" t="s">
        <v>1904</v>
      </c>
      <c r="B614" t="s">
        <v>1905</v>
      </c>
      <c r="C614" t="s">
        <v>59</v>
      </c>
      <c r="D614" t="s">
        <v>125</v>
      </c>
      <c r="E614" t="s">
        <v>1906</v>
      </c>
    </row>
    <row r="615" spans="1:5" x14ac:dyDescent="0.55000000000000004">
      <c r="A615" t="s">
        <v>1907</v>
      </c>
      <c r="B615" t="s">
        <v>1908</v>
      </c>
      <c r="C615" t="s">
        <v>59</v>
      </c>
      <c r="D615" t="s">
        <v>125</v>
      </c>
      <c r="E615" t="s">
        <v>1909</v>
      </c>
    </row>
    <row r="616" spans="1:5" x14ac:dyDescent="0.55000000000000004">
      <c r="A616" t="s">
        <v>1910</v>
      </c>
      <c r="B616" t="s">
        <v>1911</v>
      </c>
      <c r="C616" t="s">
        <v>59</v>
      </c>
      <c r="D616" t="s">
        <v>60</v>
      </c>
      <c r="E616" t="s">
        <v>1910</v>
      </c>
    </row>
    <row r="617" spans="1:5" x14ac:dyDescent="0.55000000000000004">
      <c r="A617" t="s">
        <v>1912</v>
      </c>
      <c r="B617" t="s">
        <v>1913</v>
      </c>
      <c r="C617" t="s">
        <v>59</v>
      </c>
      <c r="D617" t="s">
        <v>81</v>
      </c>
      <c r="E617" t="s">
        <v>1914</v>
      </c>
    </row>
    <row r="618" spans="1:5" x14ac:dyDescent="0.55000000000000004">
      <c r="A618" t="s">
        <v>1915</v>
      </c>
      <c r="B618" t="s">
        <v>1916</v>
      </c>
      <c r="C618" t="s">
        <v>54</v>
      </c>
      <c r="D618" t="s">
        <v>193</v>
      </c>
      <c r="E618" t="s">
        <v>1917</v>
      </c>
    </row>
    <row r="619" spans="1:5" x14ac:dyDescent="0.55000000000000004">
      <c r="A619" t="s">
        <v>1066</v>
      </c>
      <c r="B619" t="s">
        <v>1067</v>
      </c>
      <c r="C619" t="s">
        <v>72</v>
      </c>
      <c r="D619" t="s">
        <v>200</v>
      </c>
      <c r="E619" t="s">
        <v>1068</v>
      </c>
    </row>
    <row r="620" spans="1:5" x14ac:dyDescent="0.55000000000000004">
      <c r="A620" t="s">
        <v>1921</v>
      </c>
      <c r="B620" t="s">
        <v>1922</v>
      </c>
      <c r="C620" t="s">
        <v>112</v>
      </c>
      <c r="D620" t="s">
        <v>113</v>
      </c>
      <c r="E620" t="s">
        <v>1923</v>
      </c>
    </row>
    <row r="621" spans="1:5" x14ac:dyDescent="0.55000000000000004">
      <c r="A621" t="s">
        <v>1924</v>
      </c>
      <c r="B621" t="s">
        <v>1925</v>
      </c>
      <c r="C621" t="s">
        <v>54</v>
      </c>
      <c r="D621" t="s">
        <v>154</v>
      </c>
      <c r="E621" t="s">
        <v>1926</v>
      </c>
    </row>
    <row r="622" spans="1:5" x14ac:dyDescent="0.55000000000000004">
      <c r="A622" t="s">
        <v>1918</v>
      </c>
      <c r="B622" t="s">
        <v>1919</v>
      </c>
      <c r="C622" t="s">
        <v>59</v>
      </c>
      <c r="D622" t="s">
        <v>125</v>
      </c>
      <c r="E622" t="s">
        <v>1920</v>
      </c>
    </row>
    <row r="623" spans="1:5" x14ac:dyDescent="0.55000000000000004">
      <c r="A623" t="s">
        <v>1927</v>
      </c>
      <c r="B623" t="s">
        <v>1928</v>
      </c>
      <c r="C623" t="s">
        <v>166</v>
      </c>
      <c r="D623" t="s">
        <v>167</v>
      </c>
      <c r="E623" t="s">
        <v>1929</v>
      </c>
    </row>
    <row r="624" spans="1:5" x14ac:dyDescent="0.55000000000000004">
      <c r="A624" t="s">
        <v>1933</v>
      </c>
      <c r="B624" t="s">
        <v>1934</v>
      </c>
      <c r="C624" t="s">
        <v>54</v>
      </c>
      <c r="D624" t="s">
        <v>154</v>
      </c>
      <c r="E624" t="s">
        <v>1935</v>
      </c>
    </row>
    <row r="625" spans="1:5" x14ac:dyDescent="0.55000000000000004">
      <c r="A625" t="s">
        <v>1930</v>
      </c>
      <c r="B625" t="s">
        <v>1931</v>
      </c>
      <c r="C625" t="s">
        <v>54</v>
      </c>
      <c r="D625" t="s">
        <v>154</v>
      </c>
      <c r="E625" t="s">
        <v>1932</v>
      </c>
    </row>
    <row r="626" spans="1:5" x14ac:dyDescent="0.55000000000000004">
      <c r="A626" t="s">
        <v>1936</v>
      </c>
      <c r="B626" t="s">
        <v>1937</v>
      </c>
      <c r="C626" t="s">
        <v>54</v>
      </c>
      <c r="D626" t="s">
        <v>154</v>
      </c>
      <c r="E626" t="s">
        <v>1938</v>
      </c>
    </row>
    <row r="627" spans="1:5" x14ac:dyDescent="0.55000000000000004">
      <c r="A627" t="s">
        <v>1939</v>
      </c>
      <c r="B627" t="s">
        <v>1940</v>
      </c>
      <c r="C627" t="s">
        <v>59</v>
      </c>
      <c r="D627" t="s">
        <v>60</v>
      </c>
      <c r="E627" t="s">
        <v>1941</v>
      </c>
    </row>
    <row r="628" spans="1:5" x14ac:dyDescent="0.55000000000000004">
      <c r="A628" t="s">
        <v>1942</v>
      </c>
      <c r="B628" t="s">
        <v>1943</v>
      </c>
      <c r="C628" t="s">
        <v>112</v>
      </c>
      <c r="D628" t="s">
        <v>313</v>
      </c>
      <c r="E628" t="s">
        <v>1944</v>
      </c>
    </row>
    <row r="629" spans="1:5" x14ac:dyDescent="0.55000000000000004">
      <c r="A629" t="s">
        <v>1945</v>
      </c>
      <c r="B629" t="s">
        <v>1946</v>
      </c>
      <c r="C629" t="s">
        <v>253</v>
      </c>
      <c r="D629" t="s">
        <v>221</v>
      </c>
      <c r="E629" t="s">
        <v>1947</v>
      </c>
    </row>
    <row r="630" spans="1:5" x14ac:dyDescent="0.55000000000000004">
      <c r="A630" t="s">
        <v>1948</v>
      </c>
      <c r="B630" t="s">
        <v>193</v>
      </c>
      <c r="C630" t="s">
        <v>220</v>
      </c>
      <c r="D630" t="s">
        <v>193</v>
      </c>
      <c r="E630" t="s">
        <v>1949</v>
      </c>
    </row>
    <row r="631" spans="1:5" x14ac:dyDescent="0.55000000000000004">
      <c r="A631" t="s">
        <v>1950</v>
      </c>
      <c r="B631" t="s">
        <v>1951</v>
      </c>
      <c r="C631" t="s">
        <v>54</v>
      </c>
      <c r="D631" t="s">
        <v>193</v>
      </c>
      <c r="E631" t="s">
        <v>1952</v>
      </c>
    </row>
    <row r="632" spans="1:5" x14ac:dyDescent="0.55000000000000004">
      <c r="A632" t="s">
        <v>1953</v>
      </c>
      <c r="B632" t="s">
        <v>1954</v>
      </c>
      <c r="C632" t="s">
        <v>67</v>
      </c>
      <c r="D632" t="s">
        <v>704</v>
      </c>
      <c r="E632" t="s">
        <v>1955</v>
      </c>
    </row>
    <row r="633" spans="1:5" x14ac:dyDescent="0.55000000000000004">
      <c r="A633" t="s">
        <v>1956</v>
      </c>
      <c r="B633" t="s">
        <v>1957</v>
      </c>
      <c r="C633" t="s">
        <v>138</v>
      </c>
      <c r="D633" t="s">
        <v>558</v>
      </c>
      <c r="E633" t="s">
        <v>1958</v>
      </c>
    </row>
    <row r="634" spans="1:5" x14ac:dyDescent="0.55000000000000004">
      <c r="A634" t="s">
        <v>1959</v>
      </c>
      <c r="B634" t="s">
        <v>1960</v>
      </c>
      <c r="C634" t="s">
        <v>67</v>
      </c>
      <c r="D634" t="s">
        <v>68</v>
      </c>
      <c r="E634" t="s">
        <v>1961</v>
      </c>
    </row>
    <row r="635" spans="1:5" x14ac:dyDescent="0.55000000000000004">
      <c r="A635" t="s">
        <v>1962</v>
      </c>
      <c r="B635" t="s">
        <v>1963</v>
      </c>
      <c r="C635" t="s">
        <v>54</v>
      </c>
      <c r="D635" t="s">
        <v>63</v>
      </c>
      <c r="E635" t="s">
        <v>1964</v>
      </c>
    </row>
    <row r="636" spans="1:5" x14ac:dyDescent="0.55000000000000004">
      <c r="A636" t="s">
        <v>1965</v>
      </c>
      <c r="B636" t="s">
        <v>1966</v>
      </c>
      <c r="C636" t="s">
        <v>166</v>
      </c>
      <c r="D636" t="s">
        <v>294</v>
      </c>
      <c r="E636" t="s">
        <v>1967</v>
      </c>
    </row>
    <row r="637" spans="1:5" x14ac:dyDescent="0.55000000000000004">
      <c r="A637" t="s">
        <v>1968</v>
      </c>
      <c r="B637" t="s">
        <v>1969</v>
      </c>
      <c r="C637" t="s">
        <v>59</v>
      </c>
      <c r="D637" t="s">
        <v>125</v>
      </c>
      <c r="E637" t="s">
        <v>1970</v>
      </c>
    </row>
    <row r="638" spans="1:5" x14ac:dyDescent="0.55000000000000004">
      <c r="A638" t="s">
        <v>1971</v>
      </c>
      <c r="B638" t="s">
        <v>1972</v>
      </c>
      <c r="C638" t="s">
        <v>138</v>
      </c>
      <c r="D638" t="s">
        <v>213</v>
      </c>
      <c r="E638" t="s">
        <v>1973</v>
      </c>
    </row>
    <row r="639" spans="1:5" x14ac:dyDescent="0.55000000000000004">
      <c r="A639" t="s">
        <v>1974</v>
      </c>
      <c r="B639" t="s">
        <v>1975</v>
      </c>
      <c r="C639" t="s">
        <v>117</v>
      </c>
      <c r="D639" t="s">
        <v>118</v>
      </c>
      <c r="E639" t="s">
        <v>1976</v>
      </c>
    </row>
    <row r="640" spans="1:5" x14ac:dyDescent="0.55000000000000004">
      <c r="A640" t="s">
        <v>1977</v>
      </c>
      <c r="B640" t="s">
        <v>1978</v>
      </c>
      <c r="C640" t="s">
        <v>166</v>
      </c>
      <c r="D640" t="s">
        <v>263</v>
      </c>
      <c r="E640" t="s">
        <v>1979</v>
      </c>
    </row>
    <row r="641" spans="1:5" x14ac:dyDescent="0.55000000000000004">
      <c r="A641" t="s">
        <v>1983</v>
      </c>
      <c r="B641" t="s">
        <v>1984</v>
      </c>
      <c r="C641" t="s">
        <v>67</v>
      </c>
      <c r="D641" t="s">
        <v>309</v>
      </c>
      <c r="E641" t="s">
        <v>1985</v>
      </c>
    </row>
    <row r="642" spans="1:5" x14ac:dyDescent="0.55000000000000004">
      <c r="A642" t="s">
        <v>1986</v>
      </c>
      <c r="B642" t="s">
        <v>1987</v>
      </c>
      <c r="C642" t="s">
        <v>253</v>
      </c>
      <c r="D642" t="s">
        <v>221</v>
      </c>
      <c r="E642" t="s">
        <v>1988</v>
      </c>
    </row>
    <row r="643" spans="1:5" x14ac:dyDescent="0.55000000000000004">
      <c r="A643" t="s">
        <v>1980</v>
      </c>
      <c r="B643" t="s">
        <v>1981</v>
      </c>
      <c r="C643" t="s">
        <v>188</v>
      </c>
      <c r="D643" t="s">
        <v>189</v>
      </c>
      <c r="E643" t="s">
        <v>1982</v>
      </c>
    </row>
    <row r="644" spans="1:5" x14ac:dyDescent="0.55000000000000004">
      <c r="A644" t="s">
        <v>1989</v>
      </c>
      <c r="B644" t="s">
        <v>1990</v>
      </c>
      <c r="C644" t="s">
        <v>59</v>
      </c>
      <c r="D644" t="s">
        <v>125</v>
      </c>
      <c r="E644" t="s">
        <v>1991</v>
      </c>
    </row>
    <row r="645" spans="1:5" x14ac:dyDescent="0.55000000000000004">
      <c r="A645" t="s">
        <v>1992</v>
      </c>
      <c r="B645" t="s">
        <v>1993</v>
      </c>
      <c r="C645" t="s">
        <v>166</v>
      </c>
      <c r="D645" t="s">
        <v>263</v>
      </c>
      <c r="E645" t="s">
        <v>1994</v>
      </c>
    </row>
    <row r="646" spans="1:5" x14ac:dyDescent="0.55000000000000004">
      <c r="A646" t="s">
        <v>1995</v>
      </c>
      <c r="B646" t="s">
        <v>1996</v>
      </c>
      <c r="C646" t="s">
        <v>54</v>
      </c>
      <c r="D646" t="s">
        <v>263</v>
      </c>
      <c r="E646" t="s">
        <v>1997</v>
      </c>
    </row>
    <row r="647" spans="1:5" x14ac:dyDescent="0.55000000000000004">
      <c r="A647" t="s">
        <v>1998</v>
      </c>
      <c r="B647" t="s">
        <v>1999</v>
      </c>
      <c r="C647" t="s">
        <v>117</v>
      </c>
      <c r="D647" t="s">
        <v>118</v>
      </c>
      <c r="E647" t="s">
        <v>2000</v>
      </c>
    </row>
    <row r="648" spans="1:5" x14ac:dyDescent="0.55000000000000004">
      <c r="A648" t="s">
        <v>2001</v>
      </c>
      <c r="B648" t="s">
        <v>2002</v>
      </c>
      <c r="C648" t="s">
        <v>59</v>
      </c>
      <c r="D648" t="s">
        <v>462</v>
      </c>
      <c r="E648" t="s">
        <v>2003</v>
      </c>
    </row>
    <row r="649" spans="1:5" x14ac:dyDescent="0.55000000000000004">
      <c r="A649" t="s">
        <v>2004</v>
      </c>
      <c r="B649" t="s">
        <v>2005</v>
      </c>
      <c r="C649" t="s">
        <v>59</v>
      </c>
      <c r="D649" t="s">
        <v>125</v>
      </c>
      <c r="E649" t="s">
        <v>2006</v>
      </c>
    </row>
    <row r="650" spans="1:5" x14ac:dyDescent="0.55000000000000004">
      <c r="A650" t="s">
        <v>2007</v>
      </c>
      <c r="B650" t="s">
        <v>2008</v>
      </c>
      <c r="C650" t="s">
        <v>117</v>
      </c>
      <c r="D650" t="s">
        <v>118</v>
      </c>
      <c r="E650" t="s">
        <v>2009</v>
      </c>
    </row>
    <row r="651" spans="1:5" x14ac:dyDescent="0.55000000000000004">
      <c r="A651" t="s">
        <v>2010</v>
      </c>
      <c r="B651" t="s">
        <v>2011</v>
      </c>
      <c r="C651" t="s">
        <v>59</v>
      </c>
      <c r="D651" t="s">
        <v>60</v>
      </c>
      <c r="E651" t="s">
        <v>2012</v>
      </c>
    </row>
    <row r="652" spans="1:5" x14ac:dyDescent="0.55000000000000004">
      <c r="A652" t="s">
        <v>2013</v>
      </c>
      <c r="B652" t="s">
        <v>2014</v>
      </c>
      <c r="C652" t="s">
        <v>59</v>
      </c>
      <c r="D652" t="s">
        <v>125</v>
      </c>
      <c r="E652" t="s">
        <v>2015</v>
      </c>
    </row>
    <row r="653" spans="1:5" x14ac:dyDescent="0.55000000000000004">
      <c r="A653" t="s">
        <v>2016</v>
      </c>
      <c r="B653" t="s">
        <v>2017</v>
      </c>
      <c r="C653" t="s">
        <v>112</v>
      </c>
      <c r="D653" t="s">
        <v>113</v>
      </c>
      <c r="E653" t="s">
        <v>2018</v>
      </c>
    </row>
    <row r="654" spans="1:5" x14ac:dyDescent="0.55000000000000004">
      <c r="A654" t="s">
        <v>2019</v>
      </c>
      <c r="B654" t="s">
        <v>2020</v>
      </c>
      <c r="C654" t="s">
        <v>59</v>
      </c>
      <c r="D654" t="s">
        <v>125</v>
      </c>
      <c r="E654" t="s">
        <v>2021</v>
      </c>
    </row>
    <row r="655" spans="1:5" x14ac:dyDescent="0.55000000000000004">
      <c r="A655" t="s">
        <v>2022</v>
      </c>
      <c r="B655" t="s">
        <v>2023</v>
      </c>
      <c r="C655" t="s">
        <v>117</v>
      </c>
      <c r="D655" t="s">
        <v>118</v>
      </c>
      <c r="E655" t="s">
        <v>2024</v>
      </c>
    </row>
    <row r="656" spans="1:5" x14ac:dyDescent="0.55000000000000004">
      <c r="A656" t="s">
        <v>2025</v>
      </c>
      <c r="B656" t="s">
        <v>2026</v>
      </c>
      <c r="C656" t="s">
        <v>112</v>
      </c>
      <c r="D656" t="s">
        <v>150</v>
      </c>
      <c r="E656" t="s">
        <v>2027</v>
      </c>
    </row>
    <row r="657" spans="1:5" x14ac:dyDescent="0.55000000000000004">
      <c r="A657" t="s">
        <v>2153</v>
      </c>
      <c r="B657" t="s">
        <v>2154</v>
      </c>
      <c r="C657" t="s">
        <v>166</v>
      </c>
      <c r="D657" t="s">
        <v>167</v>
      </c>
      <c r="E657" t="s">
        <v>2155</v>
      </c>
    </row>
    <row r="658" spans="1:5" x14ac:dyDescent="0.55000000000000004">
      <c r="A658" t="s">
        <v>2162</v>
      </c>
      <c r="B658" t="s">
        <v>2163</v>
      </c>
      <c r="C658" t="s">
        <v>166</v>
      </c>
      <c r="D658" t="s">
        <v>336</v>
      </c>
      <c r="E658" t="s">
        <v>2164</v>
      </c>
    </row>
    <row r="659" spans="1:5" x14ac:dyDescent="0.55000000000000004">
      <c r="A659" t="s">
        <v>2186</v>
      </c>
      <c r="B659" t="s">
        <v>2187</v>
      </c>
      <c r="C659" t="s">
        <v>253</v>
      </c>
      <c r="D659" t="s">
        <v>679</v>
      </c>
      <c r="E659" t="s">
        <v>2188</v>
      </c>
    </row>
    <row r="660" spans="1:5" x14ac:dyDescent="0.55000000000000004">
      <c r="A660" t="s">
        <v>2028</v>
      </c>
      <c r="B660" t="s">
        <v>2029</v>
      </c>
      <c r="C660" t="s">
        <v>59</v>
      </c>
      <c r="D660" t="s">
        <v>125</v>
      </c>
      <c r="E660" t="s">
        <v>2028</v>
      </c>
    </row>
    <row r="661" spans="1:5" x14ac:dyDescent="0.55000000000000004">
      <c r="A661" t="s">
        <v>2030</v>
      </c>
      <c r="B661" t="s">
        <v>113</v>
      </c>
      <c r="C661" t="s">
        <v>112</v>
      </c>
      <c r="D661" t="s">
        <v>113</v>
      </c>
      <c r="E661" t="s">
        <v>2031</v>
      </c>
    </row>
    <row r="662" spans="1:5" x14ac:dyDescent="0.55000000000000004">
      <c r="A662" t="s">
        <v>2035</v>
      </c>
      <c r="B662" t="s">
        <v>2036</v>
      </c>
      <c r="C662" t="s">
        <v>112</v>
      </c>
      <c r="D662" t="s">
        <v>113</v>
      </c>
      <c r="E662" t="s">
        <v>2037</v>
      </c>
    </row>
    <row r="663" spans="1:5" x14ac:dyDescent="0.55000000000000004">
      <c r="A663" t="s">
        <v>2038</v>
      </c>
      <c r="B663" t="s">
        <v>2039</v>
      </c>
      <c r="C663" t="s">
        <v>54</v>
      </c>
      <c r="D663" t="s">
        <v>55</v>
      </c>
      <c r="E663" t="s">
        <v>2040</v>
      </c>
    </row>
    <row r="664" spans="1:5" x14ac:dyDescent="0.55000000000000004">
      <c r="A664" t="s">
        <v>2041</v>
      </c>
      <c r="B664" t="s">
        <v>2042</v>
      </c>
      <c r="C664" t="s">
        <v>54</v>
      </c>
      <c r="D664" t="s">
        <v>193</v>
      </c>
      <c r="E664" t="s">
        <v>2043</v>
      </c>
    </row>
    <row r="665" spans="1:5" x14ac:dyDescent="0.55000000000000004">
      <c r="A665" t="s">
        <v>2044</v>
      </c>
      <c r="B665" t="s">
        <v>2045</v>
      </c>
      <c r="C665" t="s">
        <v>59</v>
      </c>
      <c r="D665" t="s">
        <v>125</v>
      </c>
      <c r="E665" t="s">
        <v>2046</v>
      </c>
    </row>
    <row r="666" spans="1:5" x14ac:dyDescent="0.55000000000000004">
      <c r="A666" t="s">
        <v>2047</v>
      </c>
      <c r="B666" t="s">
        <v>2048</v>
      </c>
      <c r="C666" t="s">
        <v>59</v>
      </c>
      <c r="D666" t="s">
        <v>125</v>
      </c>
      <c r="E666" t="s">
        <v>2049</v>
      </c>
    </row>
    <row r="667" spans="1:5" x14ac:dyDescent="0.55000000000000004">
      <c r="A667" t="s">
        <v>2050</v>
      </c>
      <c r="B667" t="s">
        <v>2051</v>
      </c>
      <c r="C667" t="s">
        <v>67</v>
      </c>
      <c r="D667" t="s">
        <v>704</v>
      </c>
      <c r="E667" t="s">
        <v>2052</v>
      </c>
    </row>
    <row r="668" spans="1:5" x14ac:dyDescent="0.55000000000000004">
      <c r="A668" t="s">
        <v>2177</v>
      </c>
      <c r="B668" t="s">
        <v>2178</v>
      </c>
      <c r="C668" t="s">
        <v>138</v>
      </c>
      <c r="D668" t="s">
        <v>225</v>
      </c>
      <c r="E668" t="s">
        <v>2179</v>
      </c>
    </row>
    <row r="669" spans="1:5" x14ac:dyDescent="0.55000000000000004">
      <c r="A669" t="s">
        <v>2171</v>
      </c>
      <c r="B669" t="s">
        <v>2172</v>
      </c>
      <c r="C669" t="s">
        <v>335</v>
      </c>
      <c r="D669" t="s">
        <v>336</v>
      </c>
      <c r="E669" t="s">
        <v>2173</v>
      </c>
    </row>
    <row r="670" spans="1:5" x14ac:dyDescent="0.55000000000000004">
      <c r="A670" t="s">
        <v>2165</v>
      </c>
      <c r="B670" t="s">
        <v>2166</v>
      </c>
      <c r="C670" t="s">
        <v>166</v>
      </c>
      <c r="D670" t="s">
        <v>167</v>
      </c>
      <c r="E670" t="s">
        <v>2167</v>
      </c>
    </row>
    <row r="671" spans="1:5" x14ac:dyDescent="0.55000000000000004">
      <c r="A671" t="s">
        <v>2053</v>
      </c>
      <c r="B671" t="s">
        <v>2054</v>
      </c>
      <c r="C671" t="s">
        <v>253</v>
      </c>
      <c r="D671" t="s">
        <v>221</v>
      </c>
      <c r="E671" t="s">
        <v>2055</v>
      </c>
    </row>
    <row r="672" spans="1:5" x14ac:dyDescent="0.55000000000000004">
      <c r="A672" t="s">
        <v>2056</v>
      </c>
      <c r="B672" t="s">
        <v>2057</v>
      </c>
      <c r="C672" t="s">
        <v>166</v>
      </c>
      <c r="D672" t="s">
        <v>263</v>
      </c>
      <c r="E672" t="s">
        <v>2058</v>
      </c>
    </row>
    <row r="673" spans="1:5" x14ac:dyDescent="0.55000000000000004">
      <c r="A673" t="s">
        <v>2059</v>
      </c>
      <c r="B673" t="s">
        <v>2060</v>
      </c>
      <c r="C673" t="s">
        <v>54</v>
      </c>
      <c r="D673" t="s">
        <v>263</v>
      </c>
      <c r="E673" t="s">
        <v>2061</v>
      </c>
    </row>
    <row r="674" spans="1:5" x14ac:dyDescent="0.55000000000000004">
      <c r="A674" t="s">
        <v>2062</v>
      </c>
      <c r="B674" t="s">
        <v>2063</v>
      </c>
      <c r="C674" t="s">
        <v>253</v>
      </c>
      <c r="D674" t="s">
        <v>679</v>
      </c>
      <c r="E674" t="s">
        <v>2064</v>
      </c>
    </row>
    <row r="675" spans="1:5" x14ac:dyDescent="0.55000000000000004">
      <c r="A675" t="s">
        <v>2065</v>
      </c>
      <c r="B675" t="s">
        <v>2066</v>
      </c>
      <c r="C675" t="s">
        <v>117</v>
      </c>
      <c r="D675" t="s">
        <v>118</v>
      </c>
      <c r="E675" t="s">
        <v>2067</v>
      </c>
    </row>
    <row r="676" spans="1:5" x14ac:dyDescent="0.55000000000000004">
      <c r="A676" t="s">
        <v>2068</v>
      </c>
      <c r="B676" t="s">
        <v>2069</v>
      </c>
      <c r="C676" t="s">
        <v>253</v>
      </c>
      <c r="D676" t="s">
        <v>412</v>
      </c>
      <c r="E676" t="s">
        <v>2070</v>
      </c>
    </row>
    <row r="677" spans="1:5" x14ac:dyDescent="0.55000000000000004">
      <c r="A677" t="s">
        <v>2074</v>
      </c>
      <c r="B677" t="s">
        <v>2075</v>
      </c>
      <c r="C677" t="s">
        <v>138</v>
      </c>
      <c r="D677" t="s">
        <v>225</v>
      </c>
      <c r="E677" t="s">
        <v>2076</v>
      </c>
    </row>
    <row r="678" spans="1:5" x14ac:dyDescent="0.55000000000000004">
      <c r="A678" t="s">
        <v>2077</v>
      </c>
      <c r="B678" t="s">
        <v>2078</v>
      </c>
      <c r="C678" t="s">
        <v>138</v>
      </c>
      <c r="D678" t="s">
        <v>225</v>
      </c>
      <c r="E678" t="s">
        <v>2079</v>
      </c>
    </row>
    <row r="679" spans="1:5" x14ac:dyDescent="0.55000000000000004">
      <c r="A679" t="s">
        <v>2071</v>
      </c>
      <c r="B679" t="s">
        <v>2072</v>
      </c>
      <c r="C679" t="s">
        <v>138</v>
      </c>
      <c r="D679" t="s">
        <v>225</v>
      </c>
      <c r="E679" t="s">
        <v>2073</v>
      </c>
    </row>
    <row r="680" spans="1:5" x14ac:dyDescent="0.55000000000000004">
      <c r="A680" t="s">
        <v>2366</v>
      </c>
      <c r="B680" t="s">
        <v>2367</v>
      </c>
      <c r="C680" t="s">
        <v>138</v>
      </c>
      <c r="D680" t="s">
        <v>225</v>
      </c>
      <c r="E680" t="s">
        <v>2368</v>
      </c>
    </row>
    <row r="681" spans="1:5" x14ac:dyDescent="0.55000000000000004">
      <c r="A681" t="s">
        <v>2080</v>
      </c>
      <c r="B681" t="s">
        <v>225</v>
      </c>
      <c r="C681" t="s">
        <v>138</v>
      </c>
      <c r="D681" t="s">
        <v>225</v>
      </c>
      <c r="E681" t="s">
        <v>2081</v>
      </c>
    </row>
    <row r="682" spans="1:5" x14ac:dyDescent="0.55000000000000004">
      <c r="A682" t="s">
        <v>2082</v>
      </c>
      <c r="B682" t="s">
        <v>2083</v>
      </c>
      <c r="C682" t="s">
        <v>188</v>
      </c>
      <c r="D682" t="s">
        <v>355</v>
      </c>
      <c r="E682" t="s">
        <v>2084</v>
      </c>
    </row>
    <row r="683" spans="1:5" x14ac:dyDescent="0.55000000000000004">
      <c r="A683" t="s">
        <v>2085</v>
      </c>
      <c r="B683" t="s">
        <v>2086</v>
      </c>
      <c r="C683" t="s">
        <v>188</v>
      </c>
      <c r="D683" t="s">
        <v>355</v>
      </c>
      <c r="E683" t="s">
        <v>2087</v>
      </c>
    </row>
    <row r="684" spans="1:5" x14ac:dyDescent="0.55000000000000004">
      <c r="A684" t="s">
        <v>2088</v>
      </c>
      <c r="B684" t="s">
        <v>2089</v>
      </c>
      <c r="C684" t="s">
        <v>188</v>
      </c>
      <c r="D684" t="s">
        <v>1187</v>
      </c>
      <c r="E684" t="s">
        <v>2090</v>
      </c>
    </row>
    <row r="685" spans="1:5" x14ac:dyDescent="0.55000000000000004">
      <c r="A685" t="s">
        <v>2091</v>
      </c>
      <c r="B685" t="s">
        <v>2092</v>
      </c>
      <c r="C685" t="s">
        <v>59</v>
      </c>
      <c r="D685" t="s">
        <v>60</v>
      </c>
      <c r="E685" t="s">
        <v>2093</v>
      </c>
    </row>
    <row r="686" spans="1:5" x14ac:dyDescent="0.55000000000000004">
      <c r="A686" t="s">
        <v>2094</v>
      </c>
      <c r="B686" t="s">
        <v>2095</v>
      </c>
      <c r="C686" t="s">
        <v>59</v>
      </c>
      <c r="D686" t="s">
        <v>81</v>
      </c>
      <c r="E686" t="s">
        <v>2096</v>
      </c>
    </row>
    <row r="687" spans="1:5" x14ac:dyDescent="0.55000000000000004">
      <c r="A687" t="s">
        <v>2097</v>
      </c>
      <c r="B687" t="s">
        <v>2098</v>
      </c>
      <c r="C687" t="s">
        <v>188</v>
      </c>
      <c r="D687" t="s">
        <v>189</v>
      </c>
      <c r="E687" t="s">
        <v>2099</v>
      </c>
    </row>
    <row r="688" spans="1:5" x14ac:dyDescent="0.55000000000000004">
      <c r="A688" t="s">
        <v>2100</v>
      </c>
      <c r="B688" t="s">
        <v>2101</v>
      </c>
      <c r="C688" t="s">
        <v>54</v>
      </c>
      <c r="D688" t="s">
        <v>55</v>
      </c>
      <c r="E688" t="s">
        <v>2102</v>
      </c>
    </row>
    <row r="689" spans="1:5" x14ac:dyDescent="0.55000000000000004">
      <c r="A689" t="s">
        <v>2103</v>
      </c>
      <c r="B689" t="s">
        <v>2104</v>
      </c>
      <c r="C689" t="s">
        <v>166</v>
      </c>
      <c r="D689" t="s">
        <v>193</v>
      </c>
      <c r="E689" t="s">
        <v>2105</v>
      </c>
    </row>
    <row r="690" spans="1:5" x14ac:dyDescent="0.55000000000000004">
      <c r="A690" t="s">
        <v>2106</v>
      </c>
      <c r="B690" t="s">
        <v>2107</v>
      </c>
      <c r="C690" t="s">
        <v>112</v>
      </c>
      <c r="D690" t="s">
        <v>113</v>
      </c>
      <c r="E690" t="s">
        <v>2108</v>
      </c>
    </row>
    <row r="691" spans="1:5" x14ac:dyDescent="0.55000000000000004">
      <c r="A691" t="s">
        <v>2109</v>
      </c>
      <c r="B691" t="s">
        <v>2110</v>
      </c>
      <c r="C691" t="s">
        <v>166</v>
      </c>
      <c r="D691" t="s">
        <v>294</v>
      </c>
      <c r="E691" t="s">
        <v>2111</v>
      </c>
    </row>
    <row r="692" spans="1:5" x14ac:dyDescent="0.55000000000000004">
      <c r="A692" t="s">
        <v>2112</v>
      </c>
      <c r="B692" t="s">
        <v>2113</v>
      </c>
      <c r="C692" t="s">
        <v>253</v>
      </c>
      <c r="D692" t="s">
        <v>412</v>
      </c>
      <c r="E692" t="s">
        <v>2114</v>
      </c>
    </row>
    <row r="693" spans="1:5" x14ac:dyDescent="0.55000000000000004">
      <c r="A693" t="s">
        <v>2115</v>
      </c>
      <c r="B693" t="s">
        <v>2116</v>
      </c>
      <c r="C693" t="s">
        <v>138</v>
      </c>
      <c r="D693" t="s">
        <v>538</v>
      </c>
      <c r="E693" t="s">
        <v>2117</v>
      </c>
    </row>
    <row r="694" spans="1:5" x14ac:dyDescent="0.55000000000000004">
      <c r="A694" t="s">
        <v>2118</v>
      </c>
      <c r="B694" t="s">
        <v>2119</v>
      </c>
      <c r="C694" t="s">
        <v>138</v>
      </c>
      <c r="D694" t="s">
        <v>538</v>
      </c>
      <c r="E694" t="s">
        <v>2120</v>
      </c>
    </row>
    <row r="695" spans="1:5" x14ac:dyDescent="0.55000000000000004">
      <c r="A695" t="s">
        <v>2121</v>
      </c>
      <c r="B695" t="s">
        <v>538</v>
      </c>
      <c r="C695" t="s">
        <v>138</v>
      </c>
      <c r="D695" t="s">
        <v>538</v>
      </c>
      <c r="E695" t="s">
        <v>2122</v>
      </c>
    </row>
    <row r="696" spans="1:5" x14ac:dyDescent="0.55000000000000004">
      <c r="A696" t="s">
        <v>2123</v>
      </c>
      <c r="B696" t="s">
        <v>2124</v>
      </c>
      <c r="C696" t="s">
        <v>188</v>
      </c>
      <c r="D696" t="s">
        <v>355</v>
      </c>
      <c r="E696" t="s">
        <v>2125</v>
      </c>
    </row>
    <row r="697" spans="1:5" x14ac:dyDescent="0.55000000000000004">
      <c r="A697" t="s">
        <v>2126</v>
      </c>
      <c r="B697" t="s">
        <v>2127</v>
      </c>
      <c r="C697" t="s">
        <v>112</v>
      </c>
      <c r="D697" t="s">
        <v>113</v>
      </c>
      <c r="E697" t="s">
        <v>2128</v>
      </c>
    </row>
    <row r="698" spans="1:5" x14ac:dyDescent="0.55000000000000004">
      <c r="A698" t="s">
        <v>2129</v>
      </c>
      <c r="B698" t="s">
        <v>2130</v>
      </c>
      <c r="C698" t="s">
        <v>59</v>
      </c>
      <c r="D698" t="s">
        <v>60</v>
      </c>
      <c r="E698" t="s">
        <v>2131</v>
      </c>
    </row>
    <row r="699" spans="1:5" x14ac:dyDescent="0.55000000000000004">
      <c r="A699" t="s">
        <v>2132</v>
      </c>
      <c r="B699" t="s">
        <v>2133</v>
      </c>
      <c r="C699" t="s">
        <v>59</v>
      </c>
      <c r="D699" t="s">
        <v>60</v>
      </c>
      <c r="E699" t="s">
        <v>2131</v>
      </c>
    </row>
    <row r="700" spans="1:5" x14ac:dyDescent="0.55000000000000004">
      <c r="A700" t="s">
        <v>2134</v>
      </c>
      <c r="B700" t="s">
        <v>2135</v>
      </c>
      <c r="C700" t="s">
        <v>72</v>
      </c>
      <c r="D700" t="s">
        <v>200</v>
      </c>
      <c r="E700" t="s">
        <v>2136</v>
      </c>
    </row>
    <row r="701" spans="1:5" x14ac:dyDescent="0.55000000000000004">
      <c r="A701" t="s">
        <v>2137</v>
      </c>
      <c r="B701" t="s">
        <v>2138</v>
      </c>
      <c r="C701" t="s">
        <v>72</v>
      </c>
      <c r="D701" t="s">
        <v>73</v>
      </c>
      <c r="E701" t="s">
        <v>2137</v>
      </c>
    </row>
    <row r="702" spans="1:5" x14ac:dyDescent="0.55000000000000004">
      <c r="A702" t="s">
        <v>2139</v>
      </c>
      <c r="B702" t="s">
        <v>2140</v>
      </c>
      <c r="C702" t="s">
        <v>59</v>
      </c>
      <c r="D702" t="s">
        <v>81</v>
      </c>
      <c r="E702" t="s">
        <v>2141</v>
      </c>
    </row>
    <row r="703" spans="1:5" x14ac:dyDescent="0.55000000000000004">
      <c r="A703" t="s">
        <v>2142</v>
      </c>
      <c r="B703" t="s">
        <v>2143</v>
      </c>
      <c r="C703" t="s">
        <v>54</v>
      </c>
      <c r="D703" t="s">
        <v>154</v>
      </c>
      <c r="E703" t="s">
        <v>2144</v>
      </c>
    </row>
    <row r="704" spans="1:5" x14ac:dyDescent="0.55000000000000004">
      <c r="A704" t="s">
        <v>2145</v>
      </c>
      <c r="B704" t="s">
        <v>2146</v>
      </c>
      <c r="C704" t="s">
        <v>117</v>
      </c>
      <c r="D704" t="s">
        <v>146</v>
      </c>
      <c r="E704" t="s">
        <v>2147</v>
      </c>
    </row>
    <row r="705" spans="1:5" x14ac:dyDescent="0.55000000000000004">
      <c r="A705" t="s">
        <v>2148</v>
      </c>
      <c r="B705" t="s">
        <v>2149</v>
      </c>
      <c r="C705" t="s">
        <v>59</v>
      </c>
      <c r="D705" t="s">
        <v>125</v>
      </c>
      <c r="E705" t="s">
        <v>2148</v>
      </c>
    </row>
    <row r="706" spans="1:5" x14ac:dyDescent="0.55000000000000004">
      <c r="A706" t="s">
        <v>2159</v>
      </c>
      <c r="B706" t="s">
        <v>2160</v>
      </c>
      <c r="C706" t="s">
        <v>166</v>
      </c>
      <c r="D706" t="s">
        <v>167</v>
      </c>
      <c r="E706" t="s">
        <v>2161</v>
      </c>
    </row>
    <row r="707" spans="1:5" x14ac:dyDescent="0.55000000000000004">
      <c r="A707" t="s">
        <v>2168</v>
      </c>
      <c r="B707" t="s">
        <v>2169</v>
      </c>
      <c r="C707" t="s">
        <v>138</v>
      </c>
      <c r="D707" t="s">
        <v>139</v>
      </c>
      <c r="E707" t="s">
        <v>2170</v>
      </c>
    </row>
    <row r="708" spans="1:5" x14ac:dyDescent="0.55000000000000004">
      <c r="A708" t="s">
        <v>2174</v>
      </c>
      <c r="B708" t="s">
        <v>2175</v>
      </c>
      <c r="C708" t="s">
        <v>138</v>
      </c>
      <c r="D708" t="s">
        <v>225</v>
      </c>
      <c r="E708" t="s">
        <v>2176</v>
      </c>
    </row>
    <row r="709" spans="1:5" x14ac:dyDescent="0.55000000000000004">
      <c r="A709" t="s">
        <v>2180</v>
      </c>
      <c r="B709" t="s">
        <v>2181</v>
      </c>
      <c r="C709" t="s">
        <v>188</v>
      </c>
      <c r="D709" t="s">
        <v>294</v>
      </c>
      <c r="E709" t="s">
        <v>2182</v>
      </c>
    </row>
    <row r="710" spans="1:5" x14ac:dyDescent="0.55000000000000004">
      <c r="A710" t="s">
        <v>2183</v>
      </c>
      <c r="B710" t="s">
        <v>2184</v>
      </c>
      <c r="C710" t="s">
        <v>138</v>
      </c>
      <c r="D710" t="s">
        <v>538</v>
      </c>
      <c r="E710" t="s">
        <v>2185</v>
      </c>
    </row>
    <row r="711" spans="1:5" x14ac:dyDescent="0.55000000000000004">
      <c r="A711" t="s">
        <v>2032</v>
      </c>
      <c r="B711" t="s">
        <v>2033</v>
      </c>
      <c r="C711" t="s">
        <v>112</v>
      </c>
      <c r="D711" t="s">
        <v>113</v>
      </c>
      <c r="E711" t="s">
        <v>2034</v>
      </c>
    </row>
    <row r="712" spans="1:5" x14ac:dyDescent="0.55000000000000004">
      <c r="A712" t="s">
        <v>2189</v>
      </c>
      <c r="B712" t="s">
        <v>2190</v>
      </c>
      <c r="C712" t="s">
        <v>253</v>
      </c>
      <c r="D712" t="s">
        <v>2191</v>
      </c>
      <c r="E712" t="s">
        <v>2192</v>
      </c>
    </row>
    <row r="713" spans="1:5" x14ac:dyDescent="0.55000000000000004">
      <c r="A713" t="s">
        <v>2193</v>
      </c>
      <c r="B713" t="s">
        <v>2194</v>
      </c>
      <c r="C713" t="s">
        <v>188</v>
      </c>
      <c r="D713" t="s">
        <v>355</v>
      </c>
      <c r="E713" t="s">
        <v>2195</v>
      </c>
    </row>
    <row r="714" spans="1:5" x14ac:dyDescent="0.55000000000000004">
      <c r="A714" t="s">
        <v>2196</v>
      </c>
      <c r="B714" t="s">
        <v>2197</v>
      </c>
      <c r="C714" t="s">
        <v>67</v>
      </c>
      <c r="D714" t="s">
        <v>643</v>
      </c>
      <c r="E714" t="s">
        <v>2198</v>
      </c>
    </row>
    <row r="715" spans="1:5" x14ac:dyDescent="0.55000000000000004">
      <c r="A715" t="s">
        <v>2199</v>
      </c>
      <c r="B715" t="s">
        <v>2200</v>
      </c>
      <c r="C715" t="s">
        <v>112</v>
      </c>
      <c r="D715" t="s">
        <v>113</v>
      </c>
      <c r="E715" t="s">
        <v>2201</v>
      </c>
    </row>
    <row r="716" spans="1:5" x14ac:dyDescent="0.55000000000000004">
      <c r="A716" t="s">
        <v>2202</v>
      </c>
      <c r="B716" t="s">
        <v>2203</v>
      </c>
      <c r="C716" t="s">
        <v>54</v>
      </c>
      <c r="D716" t="s">
        <v>132</v>
      </c>
      <c r="E716" t="s">
        <v>2204</v>
      </c>
    </row>
    <row r="717" spans="1:5" x14ac:dyDescent="0.55000000000000004">
      <c r="A717" t="s">
        <v>2205</v>
      </c>
      <c r="B717" t="s">
        <v>2206</v>
      </c>
      <c r="C717" t="s">
        <v>54</v>
      </c>
      <c r="D717" t="s">
        <v>193</v>
      </c>
      <c r="E717" t="s">
        <v>2205</v>
      </c>
    </row>
    <row r="718" spans="1:5" x14ac:dyDescent="0.55000000000000004">
      <c r="A718" t="s">
        <v>2207</v>
      </c>
      <c r="B718" t="s">
        <v>2208</v>
      </c>
      <c r="C718" t="s">
        <v>59</v>
      </c>
      <c r="D718" t="s">
        <v>125</v>
      </c>
      <c r="E718" t="s">
        <v>2209</v>
      </c>
    </row>
    <row r="719" spans="1:5" x14ac:dyDescent="0.55000000000000004">
      <c r="A719" t="s">
        <v>2210</v>
      </c>
      <c r="B719" t="s">
        <v>2211</v>
      </c>
      <c r="C719" t="s">
        <v>188</v>
      </c>
      <c r="D719" t="s">
        <v>294</v>
      </c>
      <c r="E719" t="s">
        <v>2212</v>
      </c>
    </row>
    <row r="720" spans="1:5" x14ac:dyDescent="0.55000000000000004">
      <c r="A720" t="s">
        <v>2213</v>
      </c>
      <c r="B720" t="s">
        <v>2214</v>
      </c>
      <c r="C720" t="s">
        <v>67</v>
      </c>
      <c r="D720" t="s">
        <v>577</v>
      </c>
      <c r="E720" t="s">
        <v>2215</v>
      </c>
    </row>
    <row r="721" spans="1:5" x14ac:dyDescent="0.55000000000000004">
      <c r="A721" t="s">
        <v>2216</v>
      </c>
      <c r="B721" t="s">
        <v>2217</v>
      </c>
      <c r="C721" t="s">
        <v>117</v>
      </c>
      <c r="D721" t="s">
        <v>118</v>
      </c>
      <c r="E721" t="s">
        <v>2218</v>
      </c>
    </row>
    <row r="722" spans="1:5" x14ac:dyDescent="0.55000000000000004">
      <c r="A722" t="s">
        <v>2219</v>
      </c>
      <c r="B722" t="s">
        <v>2220</v>
      </c>
      <c r="C722" t="s">
        <v>112</v>
      </c>
      <c r="D722" t="s">
        <v>113</v>
      </c>
      <c r="E722" t="s">
        <v>2221</v>
      </c>
    </row>
    <row r="723" spans="1:5" x14ac:dyDescent="0.55000000000000004">
      <c r="A723" t="s">
        <v>2225</v>
      </c>
      <c r="B723" t="s">
        <v>2226</v>
      </c>
      <c r="C723" t="s">
        <v>112</v>
      </c>
      <c r="D723" t="s">
        <v>113</v>
      </c>
      <c r="E723" t="s">
        <v>2227</v>
      </c>
    </row>
    <row r="724" spans="1:5" x14ac:dyDescent="0.55000000000000004">
      <c r="A724" t="s">
        <v>2228</v>
      </c>
      <c r="B724" t="s">
        <v>2229</v>
      </c>
      <c r="C724" t="s">
        <v>112</v>
      </c>
      <c r="D724" t="s">
        <v>113</v>
      </c>
      <c r="E724" t="s">
        <v>2230</v>
      </c>
    </row>
    <row r="725" spans="1:5" x14ac:dyDescent="0.55000000000000004">
      <c r="A725" t="s">
        <v>2234</v>
      </c>
      <c r="B725" t="s">
        <v>2235</v>
      </c>
      <c r="C725" t="s">
        <v>138</v>
      </c>
      <c r="D725" t="s">
        <v>213</v>
      </c>
      <c r="E725" t="s">
        <v>2236</v>
      </c>
    </row>
    <row r="726" spans="1:5" x14ac:dyDescent="0.55000000000000004">
      <c r="A726" t="s">
        <v>2231</v>
      </c>
      <c r="B726" t="s">
        <v>2232</v>
      </c>
      <c r="C726" t="s">
        <v>220</v>
      </c>
      <c r="D726" t="s">
        <v>336</v>
      </c>
      <c r="E726" t="s">
        <v>2233</v>
      </c>
    </row>
    <row r="727" spans="1:5" x14ac:dyDescent="0.55000000000000004">
      <c r="A727" t="s">
        <v>2237</v>
      </c>
      <c r="B727" t="s">
        <v>2238</v>
      </c>
      <c r="C727" t="s">
        <v>188</v>
      </c>
      <c r="D727" t="s">
        <v>542</v>
      </c>
      <c r="E727" t="s">
        <v>2239</v>
      </c>
    </row>
    <row r="728" spans="1:5" x14ac:dyDescent="0.55000000000000004">
      <c r="A728" t="s">
        <v>2240</v>
      </c>
      <c r="B728" t="s">
        <v>2241</v>
      </c>
      <c r="C728" t="s">
        <v>253</v>
      </c>
      <c r="D728" t="s">
        <v>2191</v>
      </c>
      <c r="E728" t="s">
        <v>2242</v>
      </c>
    </row>
    <row r="729" spans="1:5" x14ac:dyDescent="0.55000000000000004">
      <c r="A729" t="s">
        <v>2243</v>
      </c>
      <c r="B729" t="s">
        <v>2244</v>
      </c>
      <c r="C729" t="s">
        <v>138</v>
      </c>
      <c r="D729" t="s">
        <v>225</v>
      </c>
      <c r="E729" t="s">
        <v>2245</v>
      </c>
    </row>
    <row r="730" spans="1:5" x14ac:dyDescent="0.55000000000000004">
      <c r="A730" t="s">
        <v>2246</v>
      </c>
      <c r="B730" t="s">
        <v>2247</v>
      </c>
      <c r="C730" t="s">
        <v>67</v>
      </c>
      <c r="D730" t="s">
        <v>577</v>
      </c>
      <c r="E730" t="s">
        <v>2248</v>
      </c>
    </row>
    <row r="731" spans="1:5" x14ac:dyDescent="0.55000000000000004">
      <c r="A731" t="s">
        <v>2249</v>
      </c>
      <c r="B731" t="s">
        <v>2250</v>
      </c>
      <c r="C731" t="s">
        <v>112</v>
      </c>
      <c r="D731" t="s">
        <v>150</v>
      </c>
      <c r="E731" t="s">
        <v>2251</v>
      </c>
    </row>
    <row r="732" spans="1:5" x14ac:dyDescent="0.55000000000000004">
      <c r="A732" t="s">
        <v>2252</v>
      </c>
      <c r="B732" t="s">
        <v>2253</v>
      </c>
      <c r="C732" t="s">
        <v>138</v>
      </c>
      <c r="D732" t="s">
        <v>139</v>
      </c>
      <c r="E732" t="s">
        <v>2254</v>
      </c>
    </row>
    <row r="733" spans="1:5" x14ac:dyDescent="0.55000000000000004">
      <c r="A733" t="s">
        <v>2255</v>
      </c>
      <c r="B733" t="s">
        <v>2256</v>
      </c>
      <c r="C733" t="s">
        <v>138</v>
      </c>
      <c r="D733" t="s">
        <v>139</v>
      </c>
      <c r="E733" t="s">
        <v>2257</v>
      </c>
    </row>
    <row r="734" spans="1:5" x14ac:dyDescent="0.55000000000000004">
      <c r="A734" t="s">
        <v>2258</v>
      </c>
      <c r="B734" t="s">
        <v>2259</v>
      </c>
      <c r="C734" t="s">
        <v>54</v>
      </c>
      <c r="D734" t="s">
        <v>63</v>
      </c>
      <c r="E734" t="s">
        <v>2260</v>
      </c>
    </row>
    <row r="735" spans="1:5" x14ac:dyDescent="0.55000000000000004">
      <c r="A735" t="s">
        <v>2222</v>
      </c>
      <c r="B735" t="s">
        <v>2223</v>
      </c>
      <c r="C735" t="s">
        <v>112</v>
      </c>
      <c r="D735" t="s">
        <v>113</v>
      </c>
      <c r="E735" t="s">
        <v>2224</v>
      </c>
    </row>
    <row r="736" spans="1:5" x14ac:dyDescent="0.55000000000000004">
      <c r="A736" t="s">
        <v>2261</v>
      </c>
      <c r="B736" t="s">
        <v>2262</v>
      </c>
      <c r="C736" t="s">
        <v>54</v>
      </c>
      <c r="D736" t="s">
        <v>193</v>
      </c>
      <c r="E736" t="s">
        <v>2263</v>
      </c>
    </row>
    <row r="737" spans="1:5" x14ac:dyDescent="0.55000000000000004">
      <c r="A737" t="s">
        <v>2267</v>
      </c>
      <c r="B737" t="s">
        <v>2268</v>
      </c>
      <c r="C737" t="s">
        <v>67</v>
      </c>
      <c r="D737" t="s">
        <v>577</v>
      </c>
      <c r="E737" t="s">
        <v>2269</v>
      </c>
    </row>
    <row r="738" spans="1:5" x14ac:dyDescent="0.55000000000000004">
      <c r="A738" t="s">
        <v>2270</v>
      </c>
      <c r="B738" t="s">
        <v>2271</v>
      </c>
      <c r="C738" t="s">
        <v>138</v>
      </c>
      <c r="D738" t="s">
        <v>225</v>
      </c>
      <c r="E738" t="s">
        <v>2272</v>
      </c>
    </row>
    <row r="739" spans="1:5" x14ac:dyDescent="0.55000000000000004">
      <c r="A739" t="s">
        <v>2273</v>
      </c>
      <c r="B739" t="s">
        <v>2274</v>
      </c>
      <c r="C739" t="s">
        <v>59</v>
      </c>
      <c r="D739" t="s">
        <v>462</v>
      </c>
      <c r="E739" t="s">
        <v>2275</v>
      </c>
    </row>
    <row r="740" spans="1:5" x14ac:dyDescent="0.55000000000000004">
      <c r="A740" t="s">
        <v>2276</v>
      </c>
      <c r="B740" t="s">
        <v>2277</v>
      </c>
      <c r="C740" t="s">
        <v>59</v>
      </c>
      <c r="D740" t="s">
        <v>125</v>
      </c>
      <c r="E740" t="s">
        <v>2278</v>
      </c>
    </row>
    <row r="741" spans="1:5" x14ac:dyDescent="0.55000000000000004">
      <c r="A741" t="s">
        <v>2279</v>
      </c>
      <c r="B741" t="s">
        <v>2280</v>
      </c>
      <c r="C741" t="s">
        <v>72</v>
      </c>
      <c r="D741" t="s">
        <v>77</v>
      </c>
      <c r="E741" t="s">
        <v>2281</v>
      </c>
    </row>
    <row r="742" spans="1:5" x14ac:dyDescent="0.55000000000000004">
      <c r="A742" t="s">
        <v>2282</v>
      </c>
      <c r="B742" t="s">
        <v>2283</v>
      </c>
      <c r="C742" t="s">
        <v>166</v>
      </c>
      <c r="D742" t="s">
        <v>263</v>
      </c>
      <c r="E742" t="s">
        <v>2284</v>
      </c>
    </row>
    <row r="743" spans="1:5" x14ac:dyDescent="0.55000000000000004">
      <c r="A743" t="s">
        <v>2285</v>
      </c>
      <c r="B743" t="s">
        <v>2286</v>
      </c>
      <c r="C743" t="s">
        <v>166</v>
      </c>
      <c r="D743" t="s">
        <v>263</v>
      </c>
      <c r="E743" t="s">
        <v>2287</v>
      </c>
    </row>
    <row r="744" spans="1:5" x14ac:dyDescent="0.55000000000000004">
      <c r="A744" t="s">
        <v>2288</v>
      </c>
      <c r="B744" t="s">
        <v>2289</v>
      </c>
      <c r="C744" t="s">
        <v>166</v>
      </c>
      <c r="D744" t="s">
        <v>167</v>
      </c>
      <c r="E744" t="s">
        <v>2290</v>
      </c>
    </row>
    <row r="745" spans="1:5" x14ac:dyDescent="0.55000000000000004">
      <c r="A745" t="s">
        <v>2291</v>
      </c>
      <c r="B745" t="s">
        <v>2292</v>
      </c>
      <c r="C745" t="s">
        <v>54</v>
      </c>
      <c r="D745" t="s">
        <v>55</v>
      </c>
      <c r="E745" t="s">
        <v>2293</v>
      </c>
    </row>
    <row r="746" spans="1:5" x14ac:dyDescent="0.55000000000000004">
      <c r="A746" t="s">
        <v>2294</v>
      </c>
      <c r="B746" t="s">
        <v>2295</v>
      </c>
      <c r="C746" t="s">
        <v>117</v>
      </c>
      <c r="D746" t="s">
        <v>146</v>
      </c>
      <c r="E746" t="s">
        <v>2296</v>
      </c>
    </row>
    <row r="747" spans="1:5" x14ac:dyDescent="0.55000000000000004">
      <c r="A747" t="s">
        <v>2297</v>
      </c>
      <c r="B747" t="s">
        <v>167</v>
      </c>
      <c r="C747" t="s">
        <v>166</v>
      </c>
      <c r="D747" t="s">
        <v>167</v>
      </c>
      <c r="E747" t="s">
        <v>2298</v>
      </c>
    </row>
    <row r="748" spans="1:5" x14ac:dyDescent="0.55000000000000004">
      <c r="A748" t="s">
        <v>2299</v>
      </c>
      <c r="B748" t="s">
        <v>2300</v>
      </c>
      <c r="C748" t="s">
        <v>59</v>
      </c>
      <c r="D748" t="s">
        <v>60</v>
      </c>
      <c r="E748" t="s">
        <v>2301</v>
      </c>
    </row>
    <row r="749" spans="1:5" x14ac:dyDescent="0.55000000000000004">
      <c r="A749" t="s">
        <v>2302</v>
      </c>
      <c r="B749" t="s">
        <v>2303</v>
      </c>
      <c r="C749" t="s">
        <v>188</v>
      </c>
      <c r="D749" t="s">
        <v>1187</v>
      </c>
      <c r="E749" t="s">
        <v>2304</v>
      </c>
    </row>
    <row r="750" spans="1:5" x14ac:dyDescent="0.55000000000000004">
      <c r="A750" t="s">
        <v>2305</v>
      </c>
      <c r="B750" t="s">
        <v>2306</v>
      </c>
      <c r="C750" t="s">
        <v>72</v>
      </c>
      <c r="D750" t="s">
        <v>73</v>
      </c>
      <c r="E750" t="s">
        <v>2307</v>
      </c>
    </row>
    <row r="751" spans="1:5" x14ac:dyDescent="0.55000000000000004">
      <c r="A751" t="s">
        <v>2308</v>
      </c>
      <c r="B751" t="s">
        <v>2309</v>
      </c>
      <c r="C751" t="s">
        <v>67</v>
      </c>
      <c r="D751" t="s">
        <v>68</v>
      </c>
      <c r="E751" t="s">
        <v>2308</v>
      </c>
    </row>
    <row r="752" spans="1:5" x14ac:dyDescent="0.55000000000000004">
      <c r="A752" t="s">
        <v>2310</v>
      </c>
      <c r="B752" t="s">
        <v>2311</v>
      </c>
      <c r="C752" t="s">
        <v>59</v>
      </c>
      <c r="D752" t="s">
        <v>125</v>
      </c>
      <c r="E752" t="s">
        <v>2312</v>
      </c>
    </row>
    <row r="753" spans="1:5" x14ac:dyDescent="0.55000000000000004">
      <c r="A753" t="s">
        <v>2313</v>
      </c>
      <c r="B753" t="s">
        <v>2314</v>
      </c>
      <c r="C753" t="s">
        <v>166</v>
      </c>
      <c r="D753" t="s">
        <v>263</v>
      </c>
      <c r="E753" t="s">
        <v>2315</v>
      </c>
    </row>
    <row r="754" spans="1:5" x14ac:dyDescent="0.55000000000000004">
      <c r="A754" t="s">
        <v>2316</v>
      </c>
      <c r="B754" t="s">
        <v>2317</v>
      </c>
      <c r="C754" t="s">
        <v>72</v>
      </c>
      <c r="D754" t="s">
        <v>200</v>
      </c>
      <c r="E754" t="s">
        <v>2316</v>
      </c>
    </row>
    <row r="755" spans="1:5" x14ac:dyDescent="0.55000000000000004">
      <c r="A755" t="s">
        <v>2318</v>
      </c>
      <c r="B755" t="s">
        <v>2319</v>
      </c>
      <c r="C755" t="s">
        <v>59</v>
      </c>
      <c r="D755" t="s">
        <v>462</v>
      </c>
      <c r="E755" t="s">
        <v>2320</v>
      </c>
    </row>
    <row r="756" spans="1:5" x14ac:dyDescent="0.55000000000000004">
      <c r="A756" t="s">
        <v>2321</v>
      </c>
      <c r="B756" t="s">
        <v>2322</v>
      </c>
      <c r="C756" t="s">
        <v>72</v>
      </c>
      <c r="D756" t="s">
        <v>77</v>
      </c>
      <c r="E756" t="s">
        <v>2323</v>
      </c>
    </row>
    <row r="757" spans="1:5" x14ac:dyDescent="0.55000000000000004">
      <c r="A757" t="s">
        <v>2324</v>
      </c>
      <c r="B757" t="s">
        <v>2325</v>
      </c>
      <c r="C757" t="s">
        <v>59</v>
      </c>
      <c r="D757" t="s">
        <v>462</v>
      </c>
      <c r="E757" t="s">
        <v>2326</v>
      </c>
    </row>
    <row r="758" spans="1:5" x14ac:dyDescent="0.55000000000000004">
      <c r="A758" t="s">
        <v>2327</v>
      </c>
      <c r="B758" t="s">
        <v>2328</v>
      </c>
      <c r="C758" t="s">
        <v>117</v>
      </c>
      <c r="D758" t="s">
        <v>146</v>
      </c>
      <c r="E758" t="s">
        <v>2329</v>
      </c>
    </row>
    <row r="759" spans="1:5" x14ac:dyDescent="0.55000000000000004">
      <c r="A759" t="s">
        <v>2330</v>
      </c>
      <c r="B759" t="s">
        <v>2331</v>
      </c>
      <c r="C759" t="s">
        <v>59</v>
      </c>
      <c r="D759" t="s">
        <v>81</v>
      </c>
      <c r="E759" t="s">
        <v>2332</v>
      </c>
    </row>
    <row r="760" spans="1:5" x14ac:dyDescent="0.55000000000000004">
      <c r="A760" t="s">
        <v>2333</v>
      </c>
      <c r="B760" t="s">
        <v>2334</v>
      </c>
      <c r="C760" t="s">
        <v>166</v>
      </c>
      <c r="D760" t="s">
        <v>263</v>
      </c>
      <c r="E760" t="s">
        <v>2335</v>
      </c>
    </row>
    <row r="761" spans="1:5" x14ac:dyDescent="0.55000000000000004">
      <c r="A761" t="s">
        <v>2336</v>
      </c>
      <c r="B761" t="s">
        <v>2337</v>
      </c>
      <c r="C761" t="s">
        <v>117</v>
      </c>
      <c r="D761" t="s">
        <v>118</v>
      </c>
      <c r="E761" t="s">
        <v>2338</v>
      </c>
    </row>
    <row r="762" spans="1:5" x14ac:dyDescent="0.55000000000000004">
      <c r="A762" t="s">
        <v>2339</v>
      </c>
      <c r="B762" t="s">
        <v>2340</v>
      </c>
      <c r="C762" t="s">
        <v>117</v>
      </c>
      <c r="D762" t="s">
        <v>146</v>
      </c>
      <c r="E762" t="s">
        <v>2341</v>
      </c>
    </row>
    <row r="763" spans="1:5" x14ac:dyDescent="0.55000000000000004">
      <c r="A763" t="s">
        <v>2342</v>
      </c>
      <c r="B763" t="s">
        <v>2343</v>
      </c>
      <c r="C763" t="s">
        <v>59</v>
      </c>
      <c r="D763" t="s">
        <v>125</v>
      </c>
      <c r="E763" t="s">
        <v>2344</v>
      </c>
    </row>
    <row r="764" spans="1:5" x14ac:dyDescent="0.55000000000000004">
      <c r="A764" t="s">
        <v>2345</v>
      </c>
      <c r="B764" t="s">
        <v>2346</v>
      </c>
      <c r="C764" t="s">
        <v>67</v>
      </c>
      <c r="D764" t="s">
        <v>309</v>
      </c>
      <c r="E764" t="s">
        <v>2347</v>
      </c>
    </row>
    <row r="765" spans="1:5" x14ac:dyDescent="0.55000000000000004">
      <c r="A765" t="s">
        <v>2348</v>
      </c>
      <c r="B765" t="s">
        <v>2349</v>
      </c>
      <c r="C765" t="s">
        <v>59</v>
      </c>
      <c r="D765" t="s">
        <v>60</v>
      </c>
      <c r="E765" t="s">
        <v>2350</v>
      </c>
    </row>
    <row r="766" spans="1:5" x14ac:dyDescent="0.55000000000000004">
      <c r="A766" t="s">
        <v>2264</v>
      </c>
      <c r="B766" t="s">
        <v>2265</v>
      </c>
      <c r="C766" t="s">
        <v>54</v>
      </c>
      <c r="D766" t="s">
        <v>193</v>
      </c>
      <c r="E766" t="s">
        <v>2266</v>
      </c>
    </row>
    <row r="767" spans="1:5" x14ac:dyDescent="0.55000000000000004">
      <c r="A767" t="s">
        <v>2483</v>
      </c>
      <c r="B767" t="s">
        <v>2484</v>
      </c>
      <c r="C767" t="s">
        <v>117</v>
      </c>
      <c r="D767" t="s">
        <v>146</v>
      </c>
      <c r="E767" t="s">
        <v>2485</v>
      </c>
    </row>
    <row r="768" spans="1:5" x14ac:dyDescent="0.55000000000000004">
      <c r="A768" t="s">
        <v>2486</v>
      </c>
      <c r="B768" t="s">
        <v>146</v>
      </c>
      <c r="C768" t="s">
        <v>117</v>
      </c>
      <c r="D768" t="s">
        <v>146</v>
      </c>
      <c r="E768" t="s">
        <v>2487</v>
      </c>
    </row>
    <row r="769" spans="1:5" x14ac:dyDescent="0.55000000000000004">
      <c r="A769" t="s">
        <v>2430</v>
      </c>
      <c r="B769" t="s">
        <v>2431</v>
      </c>
      <c r="C769" t="s">
        <v>59</v>
      </c>
      <c r="D769" t="s">
        <v>125</v>
      </c>
      <c r="E769" t="s">
        <v>2432</v>
      </c>
    </row>
    <row r="770" spans="1:5" x14ac:dyDescent="0.55000000000000004">
      <c r="A770" t="s">
        <v>2433</v>
      </c>
      <c r="B770" t="s">
        <v>2434</v>
      </c>
      <c r="C770" t="s">
        <v>59</v>
      </c>
      <c r="D770" t="s">
        <v>60</v>
      </c>
      <c r="E770" t="s">
        <v>2435</v>
      </c>
    </row>
    <row r="771" spans="1:5" x14ac:dyDescent="0.55000000000000004">
      <c r="A771" t="s">
        <v>2436</v>
      </c>
      <c r="B771" t="s">
        <v>2437</v>
      </c>
      <c r="C771" t="s">
        <v>253</v>
      </c>
      <c r="D771" t="s">
        <v>221</v>
      </c>
      <c r="E771" t="s">
        <v>2438</v>
      </c>
    </row>
    <row r="772" spans="1:5" x14ac:dyDescent="0.55000000000000004">
      <c r="A772" t="s">
        <v>2439</v>
      </c>
      <c r="B772" t="s">
        <v>2440</v>
      </c>
      <c r="C772" t="s">
        <v>67</v>
      </c>
      <c r="D772" t="s">
        <v>704</v>
      </c>
      <c r="E772" t="s">
        <v>2441</v>
      </c>
    </row>
    <row r="773" spans="1:5" x14ac:dyDescent="0.55000000000000004">
      <c r="A773" t="s">
        <v>2442</v>
      </c>
      <c r="B773" t="s">
        <v>2443</v>
      </c>
      <c r="C773" t="s">
        <v>67</v>
      </c>
      <c r="D773" t="s">
        <v>382</v>
      </c>
      <c r="E773" t="s">
        <v>2444</v>
      </c>
    </row>
    <row r="774" spans="1:5" x14ac:dyDescent="0.55000000000000004">
      <c r="A774" t="s">
        <v>2451</v>
      </c>
      <c r="B774" t="s">
        <v>2452</v>
      </c>
      <c r="C774" t="s">
        <v>166</v>
      </c>
      <c r="D774" t="s">
        <v>167</v>
      </c>
      <c r="E774" t="s">
        <v>2453</v>
      </c>
    </row>
    <row r="775" spans="1:5" x14ac:dyDescent="0.55000000000000004">
      <c r="A775" t="s">
        <v>2460</v>
      </c>
      <c r="B775" t="s">
        <v>2461</v>
      </c>
      <c r="C775" t="s">
        <v>112</v>
      </c>
      <c r="D775" t="s">
        <v>336</v>
      </c>
      <c r="E775" t="s">
        <v>2462</v>
      </c>
    </row>
    <row r="776" spans="1:5" x14ac:dyDescent="0.55000000000000004">
      <c r="A776" t="s">
        <v>2351</v>
      </c>
      <c r="B776" t="s">
        <v>2352</v>
      </c>
      <c r="C776" t="s">
        <v>59</v>
      </c>
      <c r="D776" t="s">
        <v>81</v>
      </c>
      <c r="E776" t="s">
        <v>2353</v>
      </c>
    </row>
    <row r="777" spans="1:5" x14ac:dyDescent="0.55000000000000004">
      <c r="A777" t="s">
        <v>2354</v>
      </c>
      <c r="B777" t="s">
        <v>2355</v>
      </c>
      <c r="C777" t="s">
        <v>59</v>
      </c>
      <c r="D777" t="s">
        <v>81</v>
      </c>
      <c r="E777" t="s">
        <v>2356</v>
      </c>
    </row>
    <row r="778" spans="1:5" x14ac:dyDescent="0.55000000000000004">
      <c r="A778" t="s">
        <v>2445</v>
      </c>
      <c r="B778" t="s">
        <v>2446</v>
      </c>
      <c r="C778" t="s">
        <v>117</v>
      </c>
      <c r="D778" t="s">
        <v>146</v>
      </c>
      <c r="E778" t="s">
        <v>2447</v>
      </c>
    </row>
    <row r="779" spans="1:5" x14ac:dyDescent="0.55000000000000004">
      <c r="A779" t="s">
        <v>3297</v>
      </c>
      <c r="B779" t="s">
        <v>3298</v>
      </c>
      <c r="C779" t="s">
        <v>117</v>
      </c>
      <c r="D779" t="s">
        <v>336</v>
      </c>
      <c r="E779" t="s">
        <v>3299</v>
      </c>
    </row>
    <row r="780" spans="1:5" x14ac:dyDescent="0.55000000000000004">
      <c r="A780" t="s">
        <v>2360</v>
      </c>
      <c r="B780" t="s">
        <v>2361</v>
      </c>
      <c r="C780" t="s">
        <v>72</v>
      </c>
      <c r="D780" t="s">
        <v>73</v>
      </c>
      <c r="E780" t="s">
        <v>2362</v>
      </c>
    </row>
    <row r="781" spans="1:5" x14ac:dyDescent="0.55000000000000004">
      <c r="A781" t="s">
        <v>2363</v>
      </c>
      <c r="B781" t="s">
        <v>2364</v>
      </c>
      <c r="C781" t="s">
        <v>138</v>
      </c>
      <c r="D781" t="s">
        <v>558</v>
      </c>
      <c r="E781" t="s">
        <v>2365</v>
      </c>
    </row>
    <row r="782" spans="1:5" x14ac:dyDescent="0.55000000000000004">
      <c r="A782" t="s">
        <v>2369</v>
      </c>
      <c r="B782" t="s">
        <v>2370</v>
      </c>
      <c r="C782" t="s">
        <v>112</v>
      </c>
      <c r="D782" t="s">
        <v>150</v>
      </c>
      <c r="E782" t="s">
        <v>2371</v>
      </c>
    </row>
    <row r="783" spans="1:5" x14ac:dyDescent="0.55000000000000004">
      <c r="A783" t="s">
        <v>2372</v>
      </c>
      <c r="B783" t="s">
        <v>2373</v>
      </c>
      <c r="C783" t="s">
        <v>117</v>
      </c>
      <c r="D783" t="s">
        <v>118</v>
      </c>
      <c r="E783" t="s">
        <v>2374</v>
      </c>
    </row>
    <row r="784" spans="1:5" x14ac:dyDescent="0.55000000000000004">
      <c r="A784" t="s">
        <v>2375</v>
      </c>
      <c r="B784" t="s">
        <v>2376</v>
      </c>
      <c r="C784" t="s">
        <v>188</v>
      </c>
      <c r="D784" t="s">
        <v>294</v>
      </c>
      <c r="E784" t="s">
        <v>2377</v>
      </c>
    </row>
    <row r="785" spans="1:5" x14ac:dyDescent="0.55000000000000004">
      <c r="A785" t="s">
        <v>2378</v>
      </c>
      <c r="B785" t="s">
        <v>2379</v>
      </c>
      <c r="C785" t="s">
        <v>138</v>
      </c>
      <c r="D785" t="s">
        <v>213</v>
      </c>
      <c r="E785" t="s">
        <v>2380</v>
      </c>
    </row>
    <row r="786" spans="1:5" x14ac:dyDescent="0.55000000000000004">
      <c r="A786" t="s">
        <v>2381</v>
      </c>
      <c r="B786" t="s">
        <v>2382</v>
      </c>
      <c r="C786" t="s">
        <v>54</v>
      </c>
      <c r="D786" t="s">
        <v>132</v>
      </c>
      <c r="E786" t="s">
        <v>2383</v>
      </c>
    </row>
    <row r="787" spans="1:5" x14ac:dyDescent="0.55000000000000004">
      <c r="A787" t="s">
        <v>2387</v>
      </c>
      <c r="B787" t="s">
        <v>2388</v>
      </c>
      <c r="C787" t="s">
        <v>117</v>
      </c>
      <c r="D787" t="s">
        <v>146</v>
      </c>
      <c r="E787" t="s">
        <v>2389</v>
      </c>
    </row>
    <row r="788" spans="1:5" x14ac:dyDescent="0.55000000000000004">
      <c r="A788" t="s">
        <v>2384</v>
      </c>
      <c r="B788" t="s">
        <v>2385</v>
      </c>
      <c r="C788" t="s">
        <v>253</v>
      </c>
      <c r="D788" t="s">
        <v>412</v>
      </c>
      <c r="E788" t="s">
        <v>2386</v>
      </c>
    </row>
    <row r="789" spans="1:5" x14ac:dyDescent="0.55000000000000004">
      <c r="A789" t="s">
        <v>2393</v>
      </c>
      <c r="B789" t="s">
        <v>2394</v>
      </c>
      <c r="C789" t="s">
        <v>188</v>
      </c>
      <c r="D789" t="s">
        <v>1187</v>
      </c>
      <c r="E789" t="s">
        <v>2395</v>
      </c>
    </row>
    <row r="790" spans="1:5" x14ac:dyDescent="0.55000000000000004">
      <c r="A790" t="s">
        <v>2396</v>
      </c>
      <c r="B790" t="s">
        <v>2397</v>
      </c>
      <c r="C790" t="s">
        <v>253</v>
      </c>
      <c r="D790" t="s">
        <v>2191</v>
      </c>
      <c r="E790" t="s">
        <v>2398</v>
      </c>
    </row>
    <row r="791" spans="1:5" x14ac:dyDescent="0.55000000000000004">
      <c r="A791" t="s">
        <v>2399</v>
      </c>
      <c r="B791" t="s">
        <v>2400</v>
      </c>
      <c r="C791" t="s">
        <v>54</v>
      </c>
      <c r="D791" t="s">
        <v>63</v>
      </c>
      <c r="E791" t="s">
        <v>2401</v>
      </c>
    </row>
    <row r="792" spans="1:5" x14ac:dyDescent="0.55000000000000004">
      <c r="A792" t="s">
        <v>2402</v>
      </c>
      <c r="B792" t="s">
        <v>2403</v>
      </c>
      <c r="C792" t="s">
        <v>67</v>
      </c>
      <c r="D792" t="s">
        <v>704</v>
      </c>
      <c r="E792" t="s">
        <v>2404</v>
      </c>
    </row>
    <row r="793" spans="1:5" x14ac:dyDescent="0.55000000000000004">
      <c r="A793" t="s">
        <v>2405</v>
      </c>
      <c r="B793" t="s">
        <v>2406</v>
      </c>
      <c r="C793" t="s">
        <v>67</v>
      </c>
      <c r="D793" t="s">
        <v>704</v>
      </c>
      <c r="E793" t="s">
        <v>2407</v>
      </c>
    </row>
    <row r="794" spans="1:5" x14ac:dyDescent="0.55000000000000004">
      <c r="A794" t="s">
        <v>2408</v>
      </c>
      <c r="B794" t="s">
        <v>2409</v>
      </c>
      <c r="C794" t="s">
        <v>67</v>
      </c>
      <c r="D794" t="s">
        <v>309</v>
      </c>
      <c r="E794" t="s">
        <v>2410</v>
      </c>
    </row>
    <row r="795" spans="1:5" x14ac:dyDescent="0.55000000000000004">
      <c r="A795" t="s">
        <v>2411</v>
      </c>
      <c r="B795" t="s">
        <v>2412</v>
      </c>
      <c r="C795" t="s">
        <v>112</v>
      </c>
      <c r="D795" t="s">
        <v>113</v>
      </c>
      <c r="E795" t="s">
        <v>2413</v>
      </c>
    </row>
    <row r="796" spans="1:5" x14ac:dyDescent="0.55000000000000004">
      <c r="A796" t="s">
        <v>2414</v>
      </c>
      <c r="B796" t="s">
        <v>2415</v>
      </c>
      <c r="C796" t="s">
        <v>72</v>
      </c>
      <c r="D796" t="s">
        <v>200</v>
      </c>
      <c r="E796" t="s">
        <v>2416</v>
      </c>
    </row>
    <row r="797" spans="1:5" x14ac:dyDescent="0.55000000000000004">
      <c r="A797" t="s">
        <v>2417</v>
      </c>
      <c r="B797" t="s">
        <v>2418</v>
      </c>
      <c r="C797" t="s">
        <v>72</v>
      </c>
      <c r="D797" t="s">
        <v>77</v>
      </c>
      <c r="E797" t="s">
        <v>2419</v>
      </c>
    </row>
    <row r="798" spans="1:5" x14ac:dyDescent="0.55000000000000004">
      <c r="A798" t="s">
        <v>2469</v>
      </c>
      <c r="B798" t="s">
        <v>2470</v>
      </c>
      <c r="C798" t="s">
        <v>138</v>
      </c>
      <c r="D798" t="s">
        <v>558</v>
      </c>
      <c r="E798" t="s">
        <v>2471</v>
      </c>
    </row>
    <row r="799" spans="1:5" x14ac:dyDescent="0.55000000000000004">
      <c r="A799" t="s">
        <v>1057</v>
      </c>
      <c r="B799" t="s">
        <v>1058</v>
      </c>
      <c r="C799" t="s">
        <v>72</v>
      </c>
      <c r="D799" t="s">
        <v>200</v>
      </c>
      <c r="E799" t="s">
        <v>1059</v>
      </c>
    </row>
    <row r="800" spans="1:5" x14ac:dyDescent="0.55000000000000004">
      <c r="A800" t="s">
        <v>2420</v>
      </c>
      <c r="B800" t="s">
        <v>2421</v>
      </c>
      <c r="C800" t="s">
        <v>72</v>
      </c>
      <c r="D800" t="s">
        <v>200</v>
      </c>
      <c r="E800" t="s">
        <v>2420</v>
      </c>
    </row>
    <row r="801" spans="1:5" x14ac:dyDescent="0.55000000000000004">
      <c r="A801" t="s">
        <v>2422</v>
      </c>
      <c r="B801" t="s">
        <v>2423</v>
      </c>
      <c r="C801" t="s">
        <v>72</v>
      </c>
      <c r="D801" t="s">
        <v>77</v>
      </c>
      <c r="E801" t="s">
        <v>2422</v>
      </c>
    </row>
    <row r="802" spans="1:5" x14ac:dyDescent="0.55000000000000004">
      <c r="A802" t="s">
        <v>1063</v>
      </c>
      <c r="B802" t="s">
        <v>1064</v>
      </c>
      <c r="C802" t="s">
        <v>72</v>
      </c>
      <c r="D802" t="s">
        <v>200</v>
      </c>
      <c r="E802" t="s">
        <v>1065</v>
      </c>
    </row>
    <row r="803" spans="1:5" x14ac:dyDescent="0.55000000000000004">
      <c r="A803" t="s">
        <v>2427</v>
      </c>
      <c r="B803" t="s">
        <v>2428</v>
      </c>
      <c r="C803" t="s">
        <v>72</v>
      </c>
      <c r="D803" t="s">
        <v>73</v>
      </c>
      <c r="E803" t="s">
        <v>2429</v>
      </c>
    </row>
    <row r="804" spans="1:5" x14ac:dyDescent="0.55000000000000004">
      <c r="A804" t="s">
        <v>2424</v>
      </c>
      <c r="B804" t="s">
        <v>2425</v>
      </c>
      <c r="C804" t="s">
        <v>72</v>
      </c>
      <c r="D804" t="s">
        <v>200</v>
      </c>
      <c r="E804" t="s">
        <v>2426</v>
      </c>
    </row>
    <row r="805" spans="1:5" x14ac:dyDescent="0.55000000000000004">
      <c r="A805" t="s">
        <v>3295</v>
      </c>
      <c r="B805" t="s">
        <v>992</v>
      </c>
      <c r="C805" t="s">
        <v>188</v>
      </c>
      <c r="D805" t="s">
        <v>992</v>
      </c>
      <c r="E805" t="s">
        <v>3296</v>
      </c>
    </row>
    <row r="806" spans="1:5" x14ac:dyDescent="0.55000000000000004">
      <c r="A806" t="s">
        <v>2454</v>
      </c>
      <c r="B806" t="s">
        <v>2455</v>
      </c>
      <c r="C806" t="s">
        <v>188</v>
      </c>
      <c r="D806" t="s">
        <v>992</v>
      </c>
      <c r="E806" t="s">
        <v>2456</v>
      </c>
    </row>
    <row r="807" spans="1:5" x14ac:dyDescent="0.55000000000000004">
      <c r="A807" t="s">
        <v>2448</v>
      </c>
      <c r="B807" t="s">
        <v>2449</v>
      </c>
      <c r="C807" t="s">
        <v>59</v>
      </c>
      <c r="D807" t="s">
        <v>203</v>
      </c>
      <c r="E807" t="s">
        <v>2450</v>
      </c>
    </row>
    <row r="808" spans="1:5" x14ac:dyDescent="0.55000000000000004">
      <c r="A808" t="s">
        <v>2457</v>
      </c>
      <c r="B808" t="s">
        <v>2458</v>
      </c>
      <c r="C808" t="s">
        <v>117</v>
      </c>
      <c r="D808" t="s">
        <v>146</v>
      </c>
      <c r="E808" t="s">
        <v>2459</v>
      </c>
    </row>
    <row r="809" spans="1:5" x14ac:dyDescent="0.55000000000000004">
      <c r="A809" t="s">
        <v>2463</v>
      </c>
      <c r="B809" t="s">
        <v>2464</v>
      </c>
      <c r="C809" t="s">
        <v>117</v>
      </c>
      <c r="D809" t="s">
        <v>118</v>
      </c>
      <c r="E809" t="s">
        <v>2465</v>
      </c>
    </row>
    <row r="810" spans="1:5" x14ac:dyDescent="0.55000000000000004">
      <c r="A810" t="s">
        <v>2466</v>
      </c>
      <c r="B810" t="s">
        <v>2467</v>
      </c>
      <c r="C810" t="s">
        <v>138</v>
      </c>
      <c r="D810" t="s">
        <v>558</v>
      </c>
      <c r="E810" t="s">
        <v>2468</v>
      </c>
    </row>
    <row r="811" spans="1:5" x14ac:dyDescent="0.55000000000000004">
      <c r="A811" t="s">
        <v>2472</v>
      </c>
      <c r="B811" t="s">
        <v>558</v>
      </c>
      <c r="C811" t="s">
        <v>138</v>
      </c>
      <c r="D811" t="s">
        <v>558</v>
      </c>
      <c r="E811" t="s">
        <v>2473</v>
      </c>
    </row>
    <row r="812" spans="1:5" x14ac:dyDescent="0.55000000000000004">
      <c r="A812" t="s">
        <v>2477</v>
      </c>
      <c r="B812" t="s">
        <v>2478</v>
      </c>
      <c r="C812" t="s">
        <v>112</v>
      </c>
      <c r="D812" t="s">
        <v>113</v>
      </c>
      <c r="E812" t="s">
        <v>2479</v>
      </c>
    </row>
    <row r="813" spans="1:5" x14ac:dyDescent="0.55000000000000004">
      <c r="A813" t="s">
        <v>2480</v>
      </c>
      <c r="B813" t="s">
        <v>2481</v>
      </c>
      <c r="C813" t="s">
        <v>253</v>
      </c>
      <c r="D813" t="s">
        <v>2191</v>
      </c>
      <c r="E813" t="s">
        <v>2482</v>
      </c>
    </row>
    <row r="814" spans="1:5" x14ac:dyDescent="0.55000000000000004">
      <c r="A814" t="s">
        <v>2488</v>
      </c>
      <c r="B814" t="s">
        <v>2489</v>
      </c>
      <c r="C814" t="s">
        <v>112</v>
      </c>
      <c r="D814" t="s">
        <v>150</v>
      </c>
      <c r="E814" t="s">
        <v>2490</v>
      </c>
    </row>
    <row r="815" spans="1:5" x14ac:dyDescent="0.55000000000000004">
      <c r="A815" t="s">
        <v>2491</v>
      </c>
      <c r="B815" t="s">
        <v>2492</v>
      </c>
      <c r="C815" t="s">
        <v>67</v>
      </c>
      <c r="D815" t="s">
        <v>68</v>
      </c>
      <c r="E815" t="s">
        <v>2493</v>
      </c>
    </row>
    <row r="816" spans="1:5" x14ac:dyDescent="0.55000000000000004">
      <c r="A816" t="s">
        <v>2494</v>
      </c>
      <c r="B816" t="s">
        <v>2495</v>
      </c>
      <c r="C816" t="s">
        <v>188</v>
      </c>
      <c r="D816" t="s">
        <v>992</v>
      </c>
      <c r="E816" t="s">
        <v>2496</v>
      </c>
    </row>
    <row r="817" spans="1:5" x14ac:dyDescent="0.55000000000000004">
      <c r="A817" t="s">
        <v>2497</v>
      </c>
      <c r="B817" t="s">
        <v>2498</v>
      </c>
      <c r="C817" t="s">
        <v>188</v>
      </c>
      <c r="D817" t="s">
        <v>992</v>
      </c>
      <c r="E817" t="s">
        <v>2499</v>
      </c>
    </row>
    <row r="818" spans="1:5" x14ac:dyDescent="0.55000000000000004">
      <c r="A818" t="s">
        <v>2500</v>
      </c>
      <c r="B818" t="s">
        <v>2501</v>
      </c>
      <c r="C818" t="s">
        <v>188</v>
      </c>
      <c r="D818" t="s">
        <v>992</v>
      </c>
      <c r="E818" t="s">
        <v>2502</v>
      </c>
    </row>
    <row r="819" spans="1:5" x14ac:dyDescent="0.55000000000000004">
      <c r="A819" t="s">
        <v>2506</v>
      </c>
      <c r="B819" t="s">
        <v>2507</v>
      </c>
      <c r="C819" t="s">
        <v>220</v>
      </c>
      <c r="D819" t="s">
        <v>336</v>
      </c>
      <c r="E819" t="s">
        <v>2508</v>
      </c>
    </row>
    <row r="820" spans="1:5" x14ac:dyDescent="0.55000000000000004">
      <c r="A820" t="s">
        <v>2503</v>
      </c>
      <c r="B820" t="s">
        <v>2504</v>
      </c>
      <c r="C820" t="s">
        <v>138</v>
      </c>
      <c r="D820" t="s">
        <v>213</v>
      </c>
      <c r="E820" t="s">
        <v>2505</v>
      </c>
    </row>
    <row r="821" spans="1:5" x14ac:dyDescent="0.55000000000000004">
      <c r="A821" t="s">
        <v>2509</v>
      </c>
      <c r="B821" t="s">
        <v>2510</v>
      </c>
      <c r="C821" t="s">
        <v>138</v>
      </c>
      <c r="D821" t="s">
        <v>213</v>
      </c>
      <c r="E821" t="s">
        <v>2511</v>
      </c>
    </row>
    <row r="822" spans="1:5" x14ac:dyDescent="0.55000000000000004">
      <c r="A822" t="s">
        <v>2512</v>
      </c>
      <c r="B822" t="s">
        <v>2513</v>
      </c>
      <c r="C822" t="s">
        <v>138</v>
      </c>
      <c r="D822" t="s">
        <v>213</v>
      </c>
      <c r="E822" t="s">
        <v>2514</v>
      </c>
    </row>
    <row r="823" spans="1:5" x14ac:dyDescent="0.55000000000000004">
      <c r="A823" t="s">
        <v>2515</v>
      </c>
      <c r="B823" t="s">
        <v>213</v>
      </c>
      <c r="C823" t="s">
        <v>138</v>
      </c>
      <c r="D823" t="s">
        <v>213</v>
      </c>
      <c r="E823" t="s">
        <v>2516</v>
      </c>
    </row>
    <row r="824" spans="1:5" x14ac:dyDescent="0.55000000000000004">
      <c r="A824" t="s">
        <v>2517</v>
      </c>
      <c r="B824" t="s">
        <v>2518</v>
      </c>
      <c r="C824" t="s">
        <v>138</v>
      </c>
      <c r="D824" t="s">
        <v>213</v>
      </c>
      <c r="E824" t="s">
        <v>2519</v>
      </c>
    </row>
    <row r="825" spans="1:5" x14ac:dyDescent="0.55000000000000004">
      <c r="A825" t="s">
        <v>2474</v>
      </c>
      <c r="B825" t="s">
        <v>2475</v>
      </c>
      <c r="C825" t="s">
        <v>72</v>
      </c>
      <c r="D825" t="s">
        <v>200</v>
      </c>
      <c r="E825" t="s">
        <v>2476</v>
      </c>
    </row>
    <row r="826" spans="1:5" x14ac:dyDescent="0.55000000000000004">
      <c r="A826" t="s">
        <v>2520</v>
      </c>
      <c r="B826" t="s">
        <v>2521</v>
      </c>
      <c r="C826" t="s">
        <v>253</v>
      </c>
      <c r="D826" t="s">
        <v>221</v>
      </c>
      <c r="E826" t="s">
        <v>2522</v>
      </c>
    </row>
    <row r="827" spans="1:5" x14ac:dyDescent="0.55000000000000004">
      <c r="A827" t="s">
        <v>2357</v>
      </c>
      <c r="B827" t="s">
        <v>2358</v>
      </c>
      <c r="C827" t="s">
        <v>112</v>
      </c>
      <c r="D827" t="s">
        <v>150</v>
      </c>
      <c r="E827" t="s">
        <v>2359</v>
      </c>
    </row>
    <row r="828" spans="1:5" x14ac:dyDescent="0.55000000000000004">
      <c r="A828" t="s">
        <v>2523</v>
      </c>
      <c r="B828" t="s">
        <v>2524</v>
      </c>
      <c r="C828" t="s">
        <v>138</v>
      </c>
      <c r="D828" t="s">
        <v>225</v>
      </c>
      <c r="E828" t="s">
        <v>2525</v>
      </c>
    </row>
    <row r="829" spans="1:5" x14ac:dyDescent="0.55000000000000004">
      <c r="A829" t="s">
        <v>2526</v>
      </c>
      <c r="B829" t="s">
        <v>2527</v>
      </c>
      <c r="C829" t="s">
        <v>59</v>
      </c>
      <c r="D829" t="s">
        <v>125</v>
      </c>
      <c r="E829" t="s">
        <v>2528</v>
      </c>
    </row>
    <row r="830" spans="1:5" x14ac:dyDescent="0.55000000000000004">
      <c r="A830" t="s">
        <v>2529</v>
      </c>
      <c r="B830" t="s">
        <v>2530</v>
      </c>
      <c r="C830" t="s">
        <v>67</v>
      </c>
      <c r="D830" t="s">
        <v>309</v>
      </c>
      <c r="E830" t="s">
        <v>2531</v>
      </c>
    </row>
    <row r="831" spans="1:5" x14ac:dyDescent="0.55000000000000004">
      <c r="A831" t="s">
        <v>2532</v>
      </c>
      <c r="B831" t="s">
        <v>2533</v>
      </c>
      <c r="C831" t="s">
        <v>166</v>
      </c>
      <c r="D831" t="s">
        <v>263</v>
      </c>
      <c r="E831" t="s">
        <v>2534</v>
      </c>
    </row>
    <row r="832" spans="1:5" x14ac:dyDescent="0.55000000000000004">
      <c r="A832" t="s">
        <v>2538</v>
      </c>
      <c r="B832" t="s">
        <v>2539</v>
      </c>
      <c r="C832" t="s">
        <v>112</v>
      </c>
      <c r="D832" t="s">
        <v>113</v>
      </c>
      <c r="E832" t="s">
        <v>2540</v>
      </c>
    </row>
    <row r="833" spans="1:5" x14ac:dyDescent="0.55000000000000004">
      <c r="A833" t="s">
        <v>2535</v>
      </c>
      <c r="B833" t="s">
        <v>2536</v>
      </c>
      <c r="C833" t="s">
        <v>112</v>
      </c>
      <c r="D833" t="s">
        <v>113</v>
      </c>
      <c r="E833" t="s">
        <v>2537</v>
      </c>
    </row>
    <row r="834" spans="1:5" x14ac:dyDescent="0.55000000000000004">
      <c r="A834" t="s">
        <v>2541</v>
      </c>
      <c r="B834" t="s">
        <v>2542</v>
      </c>
      <c r="C834" t="s">
        <v>112</v>
      </c>
      <c r="D834" t="s">
        <v>113</v>
      </c>
      <c r="E834" t="s">
        <v>2543</v>
      </c>
    </row>
    <row r="835" spans="1:5" x14ac:dyDescent="0.55000000000000004">
      <c r="A835" t="s">
        <v>2544</v>
      </c>
      <c r="B835" t="s">
        <v>2545</v>
      </c>
      <c r="C835" t="s">
        <v>253</v>
      </c>
      <c r="D835" t="s">
        <v>221</v>
      </c>
      <c r="E835" t="s">
        <v>2546</v>
      </c>
    </row>
    <row r="836" spans="1:5" x14ac:dyDescent="0.55000000000000004">
      <c r="A836" t="s">
        <v>2547</v>
      </c>
      <c r="B836" t="s">
        <v>2548</v>
      </c>
      <c r="C836" t="s">
        <v>59</v>
      </c>
      <c r="D836" t="s">
        <v>81</v>
      </c>
      <c r="E836" t="s">
        <v>2549</v>
      </c>
    </row>
    <row r="837" spans="1:5" x14ac:dyDescent="0.55000000000000004">
      <c r="A837" t="s">
        <v>2550</v>
      </c>
      <c r="B837" t="s">
        <v>2551</v>
      </c>
      <c r="C837" t="s">
        <v>112</v>
      </c>
      <c r="D837" t="s">
        <v>113</v>
      </c>
      <c r="E837" t="s">
        <v>2552</v>
      </c>
    </row>
    <row r="838" spans="1:5" x14ac:dyDescent="0.55000000000000004">
      <c r="A838" t="s">
        <v>2553</v>
      </c>
      <c r="B838" t="s">
        <v>2554</v>
      </c>
      <c r="C838" t="s">
        <v>166</v>
      </c>
      <c r="D838" t="s">
        <v>193</v>
      </c>
      <c r="E838" t="s">
        <v>2555</v>
      </c>
    </row>
    <row r="839" spans="1:5" x14ac:dyDescent="0.55000000000000004">
      <c r="A839" t="s">
        <v>2556</v>
      </c>
      <c r="B839" t="s">
        <v>2557</v>
      </c>
      <c r="C839" t="s">
        <v>253</v>
      </c>
      <c r="D839" t="s">
        <v>2191</v>
      </c>
      <c r="E839" t="s">
        <v>2558</v>
      </c>
    </row>
    <row r="840" spans="1:5" x14ac:dyDescent="0.55000000000000004">
      <c r="A840" t="s">
        <v>2564</v>
      </c>
      <c r="B840" t="s">
        <v>2565</v>
      </c>
      <c r="C840" t="s">
        <v>54</v>
      </c>
      <c r="D840" t="s">
        <v>55</v>
      </c>
      <c r="E840" t="s">
        <v>2566</v>
      </c>
    </row>
    <row r="841" spans="1:5" x14ac:dyDescent="0.55000000000000004">
      <c r="A841" t="s">
        <v>2567</v>
      </c>
      <c r="B841" t="s">
        <v>2568</v>
      </c>
      <c r="C841" t="s">
        <v>67</v>
      </c>
      <c r="D841" t="s">
        <v>643</v>
      </c>
      <c r="E841" t="s">
        <v>2569</v>
      </c>
    </row>
    <row r="842" spans="1:5" x14ac:dyDescent="0.55000000000000004">
      <c r="A842" t="s">
        <v>2570</v>
      </c>
      <c r="B842" t="s">
        <v>2571</v>
      </c>
      <c r="C842" t="s">
        <v>166</v>
      </c>
      <c r="D842" t="s">
        <v>167</v>
      </c>
      <c r="E842" t="s">
        <v>2572</v>
      </c>
    </row>
    <row r="843" spans="1:5" x14ac:dyDescent="0.55000000000000004">
      <c r="A843" t="s">
        <v>2559</v>
      </c>
      <c r="B843" t="s">
        <v>2560</v>
      </c>
      <c r="C843" t="s">
        <v>166</v>
      </c>
      <c r="D843" t="s">
        <v>167</v>
      </c>
      <c r="E843" t="s">
        <v>2561</v>
      </c>
    </row>
    <row r="844" spans="1:5" x14ac:dyDescent="0.55000000000000004">
      <c r="A844" t="s">
        <v>2562</v>
      </c>
      <c r="B844" t="s">
        <v>2563</v>
      </c>
      <c r="C844" t="s">
        <v>166</v>
      </c>
      <c r="D844" t="s">
        <v>167</v>
      </c>
      <c r="E844" t="s">
        <v>2562</v>
      </c>
    </row>
    <row r="845" spans="1:5" x14ac:dyDescent="0.55000000000000004">
      <c r="A845" t="s">
        <v>2585</v>
      </c>
      <c r="B845" t="s">
        <v>63</v>
      </c>
      <c r="C845" t="s">
        <v>54</v>
      </c>
      <c r="D845" t="s">
        <v>63</v>
      </c>
      <c r="E845" t="s">
        <v>2586</v>
      </c>
    </row>
    <row r="846" spans="1:5" x14ac:dyDescent="0.55000000000000004">
      <c r="A846" t="s">
        <v>2573</v>
      </c>
      <c r="B846" t="s">
        <v>2574</v>
      </c>
      <c r="C846" t="s">
        <v>54</v>
      </c>
      <c r="D846" t="s">
        <v>63</v>
      </c>
      <c r="E846" t="s">
        <v>2575</v>
      </c>
    </row>
    <row r="847" spans="1:5" x14ac:dyDescent="0.55000000000000004">
      <c r="A847" t="s">
        <v>2579</v>
      </c>
      <c r="B847" t="s">
        <v>2580</v>
      </c>
      <c r="C847" t="s">
        <v>54</v>
      </c>
      <c r="D847" t="s">
        <v>63</v>
      </c>
      <c r="E847" t="s">
        <v>2581</v>
      </c>
    </row>
    <row r="848" spans="1:5" x14ac:dyDescent="0.55000000000000004">
      <c r="A848" t="s">
        <v>2582</v>
      </c>
      <c r="B848" t="s">
        <v>2583</v>
      </c>
      <c r="C848" t="s">
        <v>54</v>
      </c>
      <c r="D848" t="s">
        <v>63</v>
      </c>
      <c r="E848" t="s">
        <v>2584</v>
      </c>
    </row>
    <row r="849" spans="1:5" x14ac:dyDescent="0.55000000000000004">
      <c r="A849" t="s">
        <v>2587</v>
      </c>
      <c r="B849" t="s">
        <v>2588</v>
      </c>
      <c r="C849" t="s">
        <v>67</v>
      </c>
      <c r="D849" t="s">
        <v>309</v>
      </c>
      <c r="E849" t="s">
        <v>2589</v>
      </c>
    </row>
    <row r="850" spans="1:5" x14ac:dyDescent="0.55000000000000004">
      <c r="A850" t="s">
        <v>2590</v>
      </c>
      <c r="B850" t="s">
        <v>2591</v>
      </c>
      <c r="C850" t="s">
        <v>117</v>
      </c>
      <c r="D850" t="s">
        <v>146</v>
      </c>
      <c r="E850" t="s">
        <v>2592</v>
      </c>
    </row>
    <row r="851" spans="1:5" x14ac:dyDescent="0.55000000000000004">
      <c r="A851" t="s">
        <v>2593</v>
      </c>
      <c r="B851" t="s">
        <v>2594</v>
      </c>
      <c r="C851" t="s">
        <v>59</v>
      </c>
      <c r="D851" t="s">
        <v>60</v>
      </c>
      <c r="E851" t="s">
        <v>2595</v>
      </c>
    </row>
    <row r="852" spans="1:5" x14ac:dyDescent="0.55000000000000004">
      <c r="A852" t="s">
        <v>2596</v>
      </c>
      <c r="B852" t="s">
        <v>2597</v>
      </c>
      <c r="C852" t="s">
        <v>112</v>
      </c>
      <c r="D852" t="s">
        <v>113</v>
      </c>
      <c r="E852" t="s">
        <v>2598</v>
      </c>
    </row>
    <row r="853" spans="1:5" x14ac:dyDescent="0.55000000000000004">
      <c r="A853" t="s">
        <v>2599</v>
      </c>
      <c r="B853" t="s">
        <v>2600</v>
      </c>
      <c r="C853" t="s">
        <v>72</v>
      </c>
      <c r="D853" t="s">
        <v>73</v>
      </c>
      <c r="E853" t="s">
        <v>2601</v>
      </c>
    </row>
    <row r="854" spans="1:5" x14ac:dyDescent="0.55000000000000004">
      <c r="A854" t="s">
        <v>2602</v>
      </c>
      <c r="B854" t="s">
        <v>2603</v>
      </c>
      <c r="C854" t="s">
        <v>72</v>
      </c>
      <c r="D854" t="s">
        <v>73</v>
      </c>
      <c r="E854" t="s">
        <v>2604</v>
      </c>
    </row>
    <row r="855" spans="1:5" x14ac:dyDescent="0.55000000000000004">
      <c r="A855" t="s">
        <v>2605</v>
      </c>
      <c r="B855" t="s">
        <v>2606</v>
      </c>
      <c r="C855" t="s">
        <v>72</v>
      </c>
      <c r="D855" t="s">
        <v>77</v>
      </c>
      <c r="E855" t="s">
        <v>2607</v>
      </c>
    </row>
    <row r="856" spans="1:5" x14ac:dyDescent="0.55000000000000004">
      <c r="A856" t="s">
        <v>2608</v>
      </c>
      <c r="B856" t="s">
        <v>2609</v>
      </c>
      <c r="C856" t="s">
        <v>112</v>
      </c>
      <c r="D856" t="s">
        <v>313</v>
      </c>
      <c r="E856" t="s">
        <v>2610</v>
      </c>
    </row>
    <row r="857" spans="1:5" x14ac:dyDescent="0.55000000000000004">
      <c r="A857" t="s">
        <v>2611</v>
      </c>
      <c r="B857" t="s">
        <v>2612</v>
      </c>
      <c r="C857" t="s">
        <v>72</v>
      </c>
      <c r="D857" t="s">
        <v>73</v>
      </c>
      <c r="E857" t="s">
        <v>2613</v>
      </c>
    </row>
    <row r="858" spans="1:5" x14ac:dyDescent="0.55000000000000004">
      <c r="A858" t="s">
        <v>2614</v>
      </c>
      <c r="B858" t="s">
        <v>2615</v>
      </c>
      <c r="C858" t="s">
        <v>67</v>
      </c>
      <c r="D858" t="s">
        <v>704</v>
      </c>
      <c r="E858" t="s">
        <v>2616</v>
      </c>
    </row>
    <row r="859" spans="1:5" x14ac:dyDescent="0.55000000000000004">
      <c r="A859" t="s">
        <v>2617</v>
      </c>
      <c r="B859" t="s">
        <v>2618</v>
      </c>
      <c r="C859" t="s">
        <v>253</v>
      </c>
      <c r="D859" t="s">
        <v>221</v>
      </c>
      <c r="E859" t="s">
        <v>2619</v>
      </c>
    </row>
    <row r="860" spans="1:5" x14ac:dyDescent="0.55000000000000004">
      <c r="A860" t="s">
        <v>2620</v>
      </c>
      <c r="B860" t="s">
        <v>2621</v>
      </c>
      <c r="C860" t="s">
        <v>253</v>
      </c>
      <c r="D860" t="s">
        <v>679</v>
      </c>
      <c r="E860" t="s">
        <v>2622</v>
      </c>
    </row>
    <row r="861" spans="1:5" x14ac:dyDescent="0.55000000000000004">
      <c r="A861" t="s">
        <v>2623</v>
      </c>
      <c r="B861" t="s">
        <v>2624</v>
      </c>
      <c r="C861" t="s">
        <v>59</v>
      </c>
      <c r="D861" t="s">
        <v>462</v>
      </c>
      <c r="E861" t="s">
        <v>2625</v>
      </c>
    </row>
    <row r="862" spans="1:5" x14ac:dyDescent="0.55000000000000004">
      <c r="A862" t="s">
        <v>2626</v>
      </c>
      <c r="B862" t="s">
        <v>2627</v>
      </c>
      <c r="C862" t="s">
        <v>59</v>
      </c>
      <c r="D862" t="s">
        <v>462</v>
      </c>
      <c r="E862" t="s">
        <v>2628</v>
      </c>
    </row>
    <row r="863" spans="1:5" x14ac:dyDescent="0.55000000000000004">
      <c r="A863" t="s">
        <v>2629</v>
      </c>
      <c r="B863" t="s">
        <v>2630</v>
      </c>
      <c r="C863" t="s">
        <v>188</v>
      </c>
      <c r="D863" t="s">
        <v>542</v>
      </c>
      <c r="E863" t="s">
        <v>2631</v>
      </c>
    </row>
    <row r="864" spans="1:5" x14ac:dyDescent="0.55000000000000004">
      <c r="A864" t="s">
        <v>2632</v>
      </c>
      <c r="B864" t="s">
        <v>2633</v>
      </c>
      <c r="C864" t="s">
        <v>59</v>
      </c>
      <c r="D864" t="s">
        <v>81</v>
      </c>
      <c r="E864" t="s">
        <v>2634</v>
      </c>
    </row>
    <row r="865" spans="1:5" x14ac:dyDescent="0.55000000000000004">
      <c r="A865" t="s">
        <v>2635</v>
      </c>
      <c r="B865" t="s">
        <v>2636</v>
      </c>
      <c r="C865" t="s">
        <v>117</v>
      </c>
      <c r="D865" t="s">
        <v>146</v>
      </c>
      <c r="E865" t="s">
        <v>2637</v>
      </c>
    </row>
    <row r="866" spans="1:5" x14ac:dyDescent="0.55000000000000004">
      <c r="A866" t="s">
        <v>2638</v>
      </c>
      <c r="B866" t="s">
        <v>2639</v>
      </c>
      <c r="C866" t="s">
        <v>59</v>
      </c>
      <c r="D866" t="s">
        <v>125</v>
      </c>
      <c r="E866" t="s">
        <v>2640</v>
      </c>
    </row>
    <row r="867" spans="1:5" x14ac:dyDescent="0.55000000000000004">
      <c r="A867" t="s">
        <v>2641</v>
      </c>
      <c r="B867" t="s">
        <v>2642</v>
      </c>
      <c r="C867" t="s">
        <v>67</v>
      </c>
      <c r="D867" t="s">
        <v>309</v>
      </c>
      <c r="E867" t="s">
        <v>2643</v>
      </c>
    </row>
    <row r="868" spans="1:5" x14ac:dyDescent="0.55000000000000004">
      <c r="A868" t="s">
        <v>2644</v>
      </c>
      <c r="B868" t="s">
        <v>2645</v>
      </c>
      <c r="C868" t="s">
        <v>67</v>
      </c>
      <c r="D868" t="s">
        <v>309</v>
      </c>
      <c r="E868" t="s">
        <v>2646</v>
      </c>
    </row>
    <row r="869" spans="1:5" x14ac:dyDescent="0.55000000000000004">
      <c r="A869" t="s">
        <v>2647</v>
      </c>
      <c r="B869" t="s">
        <v>2648</v>
      </c>
      <c r="C869" t="s">
        <v>67</v>
      </c>
      <c r="D869" t="s">
        <v>309</v>
      </c>
      <c r="E869" t="s">
        <v>2649</v>
      </c>
    </row>
    <row r="870" spans="1:5" x14ac:dyDescent="0.55000000000000004">
      <c r="A870" t="s">
        <v>2671</v>
      </c>
      <c r="B870" t="s">
        <v>2672</v>
      </c>
      <c r="C870" t="s">
        <v>54</v>
      </c>
      <c r="D870" t="s">
        <v>154</v>
      </c>
      <c r="E870" t="s">
        <v>2673</v>
      </c>
    </row>
    <row r="871" spans="1:5" x14ac:dyDescent="0.55000000000000004">
      <c r="A871" t="s">
        <v>2650</v>
      </c>
      <c r="B871" t="s">
        <v>2651</v>
      </c>
      <c r="C871" t="s">
        <v>117</v>
      </c>
      <c r="D871" t="s">
        <v>118</v>
      </c>
      <c r="E871" t="s">
        <v>2652</v>
      </c>
    </row>
    <row r="872" spans="1:5" x14ac:dyDescent="0.55000000000000004">
      <c r="A872" t="s">
        <v>2653</v>
      </c>
      <c r="B872" t="s">
        <v>2654</v>
      </c>
      <c r="C872" t="s">
        <v>166</v>
      </c>
      <c r="D872" t="s">
        <v>167</v>
      </c>
      <c r="E872" t="s">
        <v>2655</v>
      </c>
    </row>
    <row r="873" spans="1:5" x14ac:dyDescent="0.55000000000000004">
      <c r="A873" t="s">
        <v>2656</v>
      </c>
      <c r="B873" t="s">
        <v>2657</v>
      </c>
      <c r="C873" t="s">
        <v>117</v>
      </c>
      <c r="D873" t="s">
        <v>118</v>
      </c>
      <c r="E873" t="s">
        <v>2658</v>
      </c>
    </row>
    <row r="874" spans="1:5" x14ac:dyDescent="0.55000000000000004">
      <c r="A874" t="s">
        <v>2659</v>
      </c>
      <c r="B874" t="s">
        <v>2660</v>
      </c>
      <c r="C874" t="s">
        <v>72</v>
      </c>
      <c r="D874" t="s">
        <v>77</v>
      </c>
      <c r="E874" t="s">
        <v>2661</v>
      </c>
    </row>
    <row r="875" spans="1:5" x14ac:dyDescent="0.55000000000000004">
      <c r="A875" t="s">
        <v>2662</v>
      </c>
      <c r="B875" t="s">
        <v>2663</v>
      </c>
      <c r="C875" t="s">
        <v>67</v>
      </c>
      <c r="D875" t="s">
        <v>382</v>
      </c>
      <c r="E875" t="s">
        <v>2664</v>
      </c>
    </row>
    <row r="876" spans="1:5" x14ac:dyDescent="0.55000000000000004">
      <c r="A876" t="s">
        <v>2665</v>
      </c>
      <c r="B876" t="s">
        <v>2666</v>
      </c>
      <c r="C876" t="s">
        <v>67</v>
      </c>
      <c r="D876" t="s">
        <v>68</v>
      </c>
      <c r="E876" t="s">
        <v>2667</v>
      </c>
    </row>
    <row r="877" spans="1:5" x14ac:dyDescent="0.55000000000000004">
      <c r="A877" t="s">
        <v>2668</v>
      </c>
      <c r="B877" t="s">
        <v>2669</v>
      </c>
      <c r="C877" t="s">
        <v>59</v>
      </c>
      <c r="D877" t="s">
        <v>60</v>
      </c>
      <c r="E877" t="s">
        <v>2670</v>
      </c>
    </row>
    <row r="878" spans="1:5" x14ac:dyDescent="0.55000000000000004">
      <c r="A878" t="s">
        <v>2677</v>
      </c>
      <c r="B878" t="s">
        <v>2678</v>
      </c>
      <c r="C878" t="s">
        <v>54</v>
      </c>
      <c r="D878" t="s">
        <v>154</v>
      </c>
      <c r="E878" t="s">
        <v>2679</v>
      </c>
    </row>
    <row r="879" spans="1:5" x14ac:dyDescent="0.55000000000000004">
      <c r="A879" t="s">
        <v>2680</v>
      </c>
      <c r="B879" t="s">
        <v>2681</v>
      </c>
      <c r="C879" t="s">
        <v>54</v>
      </c>
      <c r="D879" t="s">
        <v>154</v>
      </c>
      <c r="E879" t="s">
        <v>2682</v>
      </c>
    </row>
    <row r="880" spans="1:5" x14ac:dyDescent="0.55000000000000004">
      <c r="A880" t="s">
        <v>2674</v>
      </c>
      <c r="B880" t="s">
        <v>2675</v>
      </c>
      <c r="C880" t="s">
        <v>54</v>
      </c>
      <c r="D880" t="s">
        <v>154</v>
      </c>
      <c r="E880" t="s">
        <v>2676</v>
      </c>
    </row>
    <row r="881" spans="1:5" x14ac:dyDescent="0.55000000000000004">
      <c r="A881" t="s">
        <v>2686</v>
      </c>
      <c r="B881" t="s">
        <v>2687</v>
      </c>
      <c r="C881" t="s">
        <v>188</v>
      </c>
      <c r="D881" t="s">
        <v>189</v>
      </c>
      <c r="E881" t="s">
        <v>2688</v>
      </c>
    </row>
    <row r="882" spans="1:5" x14ac:dyDescent="0.55000000000000004">
      <c r="A882" t="s">
        <v>2689</v>
      </c>
      <c r="B882" t="s">
        <v>2690</v>
      </c>
      <c r="C882" t="s">
        <v>112</v>
      </c>
      <c r="D882" t="s">
        <v>150</v>
      </c>
      <c r="E882" t="s">
        <v>2691</v>
      </c>
    </row>
    <row r="883" spans="1:5" x14ac:dyDescent="0.55000000000000004">
      <c r="A883" t="s">
        <v>2692</v>
      </c>
      <c r="B883" t="s">
        <v>2693</v>
      </c>
      <c r="C883" t="s">
        <v>112</v>
      </c>
      <c r="D883" t="s">
        <v>113</v>
      </c>
      <c r="E883" t="s">
        <v>2694</v>
      </c>
    </row>
    <row r="884" spans="1:5" x14ac:dyDescent="0.55000000000000004">
      <c r="A884" t="s">
        <v>2695</v>
      </c>
      <c r="B884" t="s">
        <v>2696</v>
      </c>
      <c r="C884" t="s">
        <v>112</v>
      </c>
      <c r="D884" t="s">
        <v>113</v>
      </c>
      <c r="E884" t="s">
        <v>2697</v>
      </c>
    </row>
    <row r="885" spans="1:5" x14ac:dyDescent="0.55000000000000004">
      <c r="A885" t="s">
        <v>2683</v>
      </c>
      <c r="B885" t="s">
        <v>2684</v>
      </c>
      <c r="C885" t="s">
        <v>188</v>
      </c>
      <c r="D885" t="s">
        <v>189</v>
      </c>
      <c r="E885" t="s">
        <v>2685</v>
      </c>
    </row>
    <row r="886" spans="1:5" x14ac:dyDescent="0.55000000000000004">
      <c r="A886" t="s">
        <v>2698</v>
      </c>
      <c r="B886" t="s">
        <v>2699</v>
      </c>
      <c r="C886" t="s">
        <v>188</v>
      </c>
      <c r="D886" t="s">
        <v>355</v>
      </c>
      <c r="E886" t="s">
        <v>2700</v>
      </c>
    </row>
    <row r="887" spans="1:5" x14ac:dyDescent="0.55000000000000004">
      <c r="A887" t="s">
        <v>2701</v>
      </c>
      <c r="B887" t="s">
        <v>2702</v>
      </c>
      <c r="C887" t="s">
        <v>112</v>
      </c>
      <c r="D887" t="s">
        <v>113</v>
      </c>
      <c r="E887" t="s">
        <v>2703</v>
      </c>
    </row>
    <row r="888" spans="1:5" x14ac:dyDescent="0.55000000000000004">
      <c r="A888" t="s">
        <v>2707</v>
      </c>
      <c r="B888" t="s">
        <v>2708</v>
      </c>
      <c r="C888" t="s">
        <v>138</v>
      </c>
      <c r="D888" t="s">
        <v>213</v>
      </c>
      <c r="E888" t="s">
        <v>2709</v>
      </c>
    </row>
    <row r="889" spans="1:5" x14ac:dyDescent="0.55000000000000004">
      <c r="A889" t="s">
        <v>2704</v>
      </c>
      <c r="B889" t="s">
        <v>2705</v>
      </c>
      <c r="C889" t="s">
        <v>220</v>
      </c>
      <c r="D889" t="s">
        <v>336</v>
      </c>
      <c r="E889" t="s">
        <v>2706</v>
      </c>
    </row>
    <row r="890" spans="1:5" x14ac:dyDescent="0.55000000000000004">
      <c r="A890" t="s">
        <v>2804</v>
      </c>
      <c r="B890" t="s">
        <v>2805</v>
      </c>
      <c r="C890" t="s">
        <v>138</v>
      </c>
      <c r="D890" t="s">
        <v>538</v>
      </c>
      <c r="E890" t="s">
        <v>2806</v>
      </c>
    </row>
    <row r="891" spans="1:5" x14ac:dyDescent="0.55000000000000004">
      <c r="A891" t="s">
        <v>2710</v>
      </c>
      <c r="B891" t="s">
        <v>2711</v>
      </c>
      <c r="C891" t="s">
        <v>112</v>
      </c>
      <c r="D891" t="s">
        <v>113</v>
      </c>
      <c r="E891" t="s">
        <v>2712</v>
      </c>
    </row>
    <row r="892" spans="1:5" x14ac:dyDescent="0.55000000000000004">
      <c r="A892" t="s">
        <v>2713</v>
      </c>
      <c r="B892" t="s">
        <v>2714</v>
      </c>
      <c r="C892" t="s">
        <v>112</v>
      </c>
      <c r="D892" t="s">
        <v>113</v>
      </c>
      <c r="E892" t="s">
        <v>2715</v>
      </c>
    </row>
    <row r="893" spans="1:5" x14ac:dyDescent="0.55000000000000004">
      <c r="A893" t="s">
        <v>2716</v>
      </c>
      <c r="B893" t="s">
        <v>2717</v>
      </c>
      <c r="C893" t="s">
        <v>54</v>
      </c>
      <c r="D893" t="s">
        <v>193</v>
      </c>
      <c r="E893" t="s">
        <v>2718</v>
      </c>
    </row>
    <row r="894" spans="1:5" x14ac:dyDescent="0.55000000000000004">
      <c r="A894" t="s">
        <v>2753</v>
      </c>
      <c r="B894" t="s">
        <v>2754</v>
      </c>
      <c r="C894" t="s">
        <v>72</v>
      </c>
      <c r="D894" t="s">
        <v>77</v>
      </c>
      <c r="E894" t="s">
        <v>2755</v>
      </c>
    </row>
    <row r="895" spans="1:5" x14ac:dyDescent="0.55000000000000004">
      <c r="A895" t="s">
        <v>2725</v>
      </c>
      <c r="B895" t="s">
        <v>2726</v>
      </c>
      <c r="C895" t="s">
        <v>54</v>
      </c>
      <c r="D895" t="s">
        <v>132</v>
      </c>
      <c r="E895" t="s">
        <v>2727</v>
      </c>
    </row>
    <row r="896" spans="1:5" x14ac:dyDescent="0.55000000000000004">
      <c r="A896" t="s">
        <v>2719</v>
      </c>
      <c r="B896" t="s">
        <v>2720</v>
      </c>
      <c r="C896" t="s">
        <v>54</v>
      </c>
      <c r="D896" t="s">
        <v>132</v>
      </c>
      <c r="E896" t="s">
        <v>2721</v>
      </c>
    </row>
    <row r="897" spans="1:5" x14ac:dyDescent="0.55000000000000004">
      <c r="A897" t="s">
        <v>2722</v>
      </c>
      <c r="B897" t="s">
        <v>2723</v>
      </c>
      <c r="C897" t="s">
        <v>54</v>
      </c>
      <c r="D897" t="s">
        <v>132</v>
      </c>
      <c r="E897" t="s">
        <v>2724</v>
      </c>
    </row>
    <row r="898" spans="1:5" x14ac:dyDescent="0.55000000000000004">
      <c r="A898" t="s">
        <v>2728</v>
      </c>
      <c r="B898" t="s">
        <v>2729</v>
      </c>
      <c r="C898" t="s">
        <v>253</v>
      </c>
      <c r="D898" t="s">
        <v>679</v>
      </c>
      <c r="E898" t="s">
        <v>2730</v>
      </c>
    </row>
    <row r="899" spans="1:5" x14ac:dyDescent="0.55000000000000004">
      <c r="A899" t="s">
        <v>2734</v>
      </c>
      <c r="B899" t="s">
        <v>2735</v>
      </c>
      <c r="C899" t="s">
        <v>54</v>
      </c>
      <c r="D899" t="s">
        <v>263</v>
      </c>
      <c r="E899" t="s">
        <v>2736</v>
      </c>
    </row>
    <row r="900" spans="1:5" x14ac:dyDescent="0.55000000000000004">
      <c r="A900" t="s">
        <v>2731</v>
      </c>
      <c r="B900" t="s">
        <v>2732</v>
      </c>
      <c r="C900" t="s">
        <v>54</v>
      </c>
      <c r="D900" t="s">
        <v>263</v>
      </c>
      <c r="E900" t="s">
        <v>2733</v>
      </c>
    </row>
    <row r="901" spans="1:5" x14ac:dyDescent="0.55000000000000004">
      <c r="A901" t="s">
        <v>2737</v>
      </c>
      <c r="B901" t="s">
        <v>2738</v>
      </c>
      <c r="C901" t="s">
        <v>54</v>
      </c>
      <c r="D901" t="s">
        <v>263</v>
      </c>
      <c r="E901" t="s">
        <v>2739</v>
      </c>
    </row>
    <row r="902" spans="1:5" x14ac:dyDescent="0.55000000000000004">
      <c r="A902" t="s">
        <v>2740</v>
      </c>
      <c r="B902" t="s">
        <v>2741</v>
      </c>
      <c r="C902" t="s">
        <v>59</v>
      </c>
      <c r="D902" t="s">
        <v>125</v>
      </c>
      <c r="E902" t="s">
        <v>2740</v>
      </c>
    </row>
    <row r="903" spans="1:5" x14ac:dyDescent="0.55000000000000004">
      <c r="A903" t="s">
        <v>2742</v>
      </c>
      <c r="B903" t="s">
        <v>2743</v>
      </c>
      <c r="C903" t="s">
        <v>59</v>
      </c>
      <c r="D903" t="s">
        <v>125</v>
      </c>
      <c r="E903" t="s">
        <v>2744</v>
      </c>
    </row>
    <row r="904" spans="1:5" x14ac:dyDescent="0.55000000000000004">
      <c r="A904" t="s">
        <v>2745</v>
      </c>
      <c r="B904" t="s">
        <v>2746</v>
      </c>
      <c r="C904" t="s">
        <v>138</v>
      </c>
      <c r="D904" t="s">
        <v>139</v>
      </c>
      <c r="E904" t="s">
        <v>2747</v>
      </c>
    </row>
    <row r="905" spans="1:5" x14ac:dyDescent="0.55000000000000004">
      <c r="A905" t="s">
        <v>2748</v>
      </c>
      <c r="B905" t="s">
        <v>2749</v>
      </c>
      <c r="C905" t="s">
        <v>138</v>
      </c>
      <c r="D905" t="s">
        <v>213</v>
      </c>
      <c r="E905" t="s">
        <v>2750</v>
      </c>
    </row>
    <row r="906" spans="1:5" x14ac:dyDescent="0.55000000000000004">
      <c r="A906" t="s">
        <v>2798</v>
      </c>
      <c r="B906" t="s">
        <v>2799</v>
      </c>
      <c r="C906" t="s">
        <v>117</v>
      </c>
      <c r="D906" t="s">
        <v>118</v>
      </c>
      <c r="E906" t="s">
        <v>2800</v>
      </c>
    </row>
    <row r="907" spans="1:5" x14ac:dyDescent="0.55000000000000004">
      <c r="A907" t="s">
        <v>2751</v>
      </c>
      <c r="B907" t="s">
        <v>2752</v>
      </c>
      <c r="C907" t="s">
        <v>72</v>
      </c>
      <c r="D907" t="s">
        <v>77</v>
      </c>
      <c r="E907" t="s">
        <v>2751</v>
      </c>
    </row>
    <row r="908" spans="1:5" x14ac:dyDescent="0.55000000000000004">
      <c r="A908" t="s">
        <v>2756</v>
      </c>
      <c r="B908" t="s">
        <v>2757</v>
      </c>
      <c r="C908" t="s">
        <v>72</v>
      </c>
      <c r="D908" t="s">
        <v>200</v>
      </c>
      <c r="E908" t="s">
        <v>2758</v>
      </c>
    </row>
    <row r="909" spans="1:5" x14ac:dyDescent="0.55000000000000004">
      <c r="A909" t="s">
        <v>2762</v>
      </c>
      <c r="B909" t="s">
        <v>2763</v>
      </c>
      <c r="C909" t="s">
        <v>166</v>
      </c>
      <c r="D909" t="s">
        <v>263</v>
      </c>
      <c r="E909" t="s">
        <v>2764</v>
      </c>
    </row>
    <row r="910" spans="1:5" x14ac:dyDescent="0.55000000000000004">
      <c r="A910" t="s">
        <v>2759</v>
      </c>
      <c r="B910" t="s">
        <v>2760</v>
      </c>
      <c r="C910" t="s">
        <v>117</v>
      </c>
      <c r="D910" t="s">
        <v>146</v>
      </c>
      <c r="E910" t="s">
        <v>2761</v>
      </c>
    </row>
    <row r="911" spans="1:5" x14ac:dyDescent="0.55000000000000004">
      <c r="A911" t="s">
        <v>2765</v>
      </c>
      <c r="B911" t="s">
        <v>2766</v>
      </c>
      <c r="C911" t="s">
        <v>188</v>
      </c>
      <c r="D911" t="s">
        <v>189</v>
      </c>
      <c r="E911" t="s">
        <v>2767</v>
      </c>
    </row>
    <row r="912" spans="1:5" x14ac:dyDescent="0.55000000000000004">
      <c r="A912" t="s">
        <v>2768</v>
      </c>
      <c r="B912" t="s">
        <v>2769</v>
      </c>
      <c r="C912" t="s">
        <v>54</v>
      </c>
      <c r="D912" t="s">
        <v>154</v>
      </c>
      <c r="E912" t="s">
        <v>2770</v>
      </c>
    </row>
    <row r="913" spans="1:5" x14ac:dyDescent="0.55000000000000004">
      <c r="A913" t="s">
        <v>2771</v>
      </c>
      <c r="B913" t="s">
        <v>2772</v>
      </c>
      <c r="C913" t="s">
        <v>138</v>
      </c>
      <c r="D913" t="s">
        <v>139</v>
      </c>
      <c r="E913" t="s">
        <v>2773</v>
      </c>
    </row>
    <row r="914" spans="1:5" x14ac:dyDescent="0.55000000000000004">
      <c r="A914" t="s">
        <v>2774</v>
      </c>
      <c r="B914" t="s">
        <v>2775</v>
      </c>
      <c r="C914" t="s">
        <v>220</v>
      </c>
      <c r="D914" t="s">
        <v>221</v>
      </c>
      <c r="E914" t="s">
        <v>2776</v>
      </c>
    </row>
    <row r="915" spans="1:5" x14ac:dyDescent="0.55000000000000004">
      <c r="A915" t="s">
        <v>2777</v>
      </c>
      <c r="B915" t="s">
        <v>2778</v>
      </c>
      <c r="C915" t="s">
        <v>112</v>
      </c>
      <c r="D915" t="s">
        <v>113</v>
      </c>
      <c r="E915" t="s">
        <v>2779</v>
      </c>
    </row>
    <row r="916" spans="1:5" x14ac:dyDescent="0.55000000000000004">
      <c r="A916" t="s">
        <v>2780</v>
      </c>
      <c r="B916" t="s">
        <v>2781</v>
      </c>
      <c r="C916" t="s">
        <v>188</v>
      </c>
      <c r="D916" t="s">
        <v>294</v>
      </c>
      <c r="E916" t="s">
        <v>2782</v>
      </c>
    </row>
    <row r="917" spans="1:5" x14ac:dyDescent="0.55000000000000004">
      <c r="A917" t="s">
        <v>2783</v>
      </c>
      <c r="B917" t="s">
        <v>2784</v>
      </c>
      <c r="C917" t="s">
        <v>112</v>
      </c>
      <c r="D917" t="s">
        <v>113</v>
      </c>
      <c r="E917" t="s">
        <v>2785</v>
      </c>
    </row>
    <row r="918" spans="1:5" x14ac:dyDescent="0.55000000000000004">
      <c r="A918" t="s">
        <v>2786</v>
      </c>
      <c r="B918" t="s">
        <v>2787</v>
      </c>
      <c r="C918" t="s">
        <v>166</v>
      </c>
      <c r="D918" t="s">
        <v>294</v>
      </c>
      <c r="E918" t="s">
        <v>2788</v>
      </c>
    </row>
    <row r="919" spans="1:5" x14ac:dyDescent="0.55000000000000004">
      <c r="A919" t="s">
        <v>2789</v>
      </c>
      <c r="B919" t="s">
        <v>2790</v>
      </c>
      <c r="C919" t="s">
        <v>112</v>
      </c>
      <c r="D919" t="s">
        <v>150</v>
      </c>
      <c r="E919" t="s">
        <v>2791</v>
      </c>
    </row>
    <row r="920" spans="1:5" x14ac:dyDescent="0.55000000000000004">
      <c r="A920" t="s">
        <v>2792</v>
      </c>
      <c r="B920" t="s">
        <v>2793</v>
      </c>
      <c r="C920" t="s">
        <v>54</v>
      </c>
      <c r="D920" t="s">
        <v>154</v>
      </c>
      <c r="E920" t="s">
        <v>2794</v>
      </c>
    </row>
    <row r="921" spans="1:5" x14ac:dyDescent="0.55000000000000004">
      <c r="A921" t="s">
        <v>2795</v>
      </c>
      <c r="B921" t="s">
        <v>2796</v>
      </c>
      <c r="C921" t="s">
        <v>117</v>
      </c>
      <c r="D921" t="s">
        <v>118</v>
      </c>
      <c r="E921" t="s">
        <v>2797</v>
      </c>
    </row>
    <row r="922" spans="1:5" x14ac:dyDescent="0.55000000000000004">
      <c r="A922" t="s">
        <v>2801</v>
      </c>
      <c r="B922" t="s">
        <v>2802</v>
      </c>
      <c r="C922" t="s">
        <v>138</v>
      </c>
      <c r="D922" t="s">
        <v>558</v>
      </c>
      <c r="E922" t="s">
        <v>2803</v>
      </c>
    </row>
    <row r="923" spans="1:5" x14ac:dyDescent="0.55000000000000004">
      <c r="A923" t="s">
        <v>2807</v>
      </c>
      <c r="B923" t="s">
        <v>2808</v>
      </c>
      <c r="C923" t="s">
        <v>54</v>
      </c>
      <c r="D923" t="s">
        <v>154</v>
      </c>
      <c r="E923" t="s">
        <v>2809</v>
      </c>
    </row>
    <row r="924" spans="1:5" x14ac:dyDescent="0.55000000000000004">
      <c r="A924" t="s">
        <v>3399</v>
      </c>
      <c r="B924" t="s">
        <v>3400</v>
      </c>
      <c r="C924" t="s">
        <v>253</v>
      </c>
      <c r="D924" t="s">
        <v>412</v>
      </c>
      <c r="E924" t="s">
        <v>3401</v>
      </c>
    </row>
    <row r="925" spans="1:5" x14ac:dyDescent="0.55000000000000004">
      <c r="A925" t="s">
        <v>2819</v>
      </c>
      <c r="B925" t="s">
        <v>2820</v>
      </c>
      <c r="C925" t="s">
        <v>188</v>
      </c>
      <c r="D925" t="s">
        <v>189</v>
      </c>
      <c r="E925" t="s">
        <v>2821</v>
      </c>
    </row>
    <row r="926" spans="1:5" x14ac:dyDescent="0.55000000000000004">
      <c r="A926" t="s">
        <v>2810</v>
      </c>
      <c r="B926" t="s">
        <v>2811</v>
      </c>
      <c r="C926" t="s">
        <v>54</v>
      </c>
      <c r="D926" t="s">
        <v>193</v>
      </c>
      <c r="E926" t="s">
        <v>2812</v>
      </c>
    </row>
    <row r="927" spans="1:5" x14ac:dyDescent="0.55000000000000004">
      <c r="A927" t="s">
        <v>2813</v>
      </c>
      <c r="B927" t="s">
        <v>2814</v>
      </c>
      <c r="C927" t="s">
        <v>54</v>
      </c>
      <c r="D927" t="s">
        <v>193</v>
      </c>
      <c r="E927" t="s">
        <v>2815</v>
      </c>
    </row>
    <row r="928" spans="1:5" x14ac:dyDescent="0.55000000000000004">
      <c r="A928" t="s">
        <v>2822</v>
      </c>
      <c r="B928" t="s">
        <v>2823</v>
      </c>
      <c r="C928" t="s">
        <v>253</v>
      </c>
      <c r="D928" t="s">
        <v>221</v>
      </c>
      <c r="E928" t="s">
        <v>2824</v>
      </c>
    </row>
    <row r="929" spans="1:5" x14ac:dyDescent="0.55000000000000004">
      <c r="A929" t="s">
        <v>2825</v>
      </c>
      <c r="B929" t="s">
        <v>2826</v>
      </c>
      <c r="C929" t="s">
        <v>166</v>
      </c>
      <c r="D929" t="s">
        <v>167</v>
      </c>
      <c r="E929" t="s">
        <v>2827</v>
      </c>
    </row>
    <row r="930" spans="1:5" x14ac:dyDescent="0.55000000000000004">
      <c r="A930" t="s">
        <v>2828</v>
      </c>
      <c r="B930" t="s">
        <v>2829</v>
      </c>
      <c r="C930" t="s">
        <v>112</v>
      </c>
      <c r="D930" t="s">
        <v>150</v>
      </c>
      <c r="E930" t="s">
        <v>2830</v>
      </c>
    </row>
    <row r="931" spans="1:5" x14ac:dyDescent="0.55000000000000004">
      <c r="A931" t="s">
        <v>2831</v>
      </c>
      <c r="B931" t="s">
        <v>2832</v>
      </c>
      <c r="C931" t="s">
        <v>188</v>
      </c>
      <c r="D931" t="s">
        <v>294</v>
      </c>
      <c r="E931" t="s">
        <v>2833</v>
      </c>
    </row>
    <row r="932" spans="1:5" x14ac:dyDescent="0.55000000000000004">
      <c r="A932" t="s">
        <v>2834</v>
      </c>
      <c r="B932" t="s">
        <v>2835</v>
      </c>
      <c r="C932" t="s">
        <v>138</v>
      </c>
      <c r="D932" t="s">
        <v>213</v>
      </c>
      <c r="E932" t="s">
        <v>2836</v>
      </c>
    </row>
    <row r="933" spans="1:5" x14ac:dyDescent="0.55000000000000004">
      <c r="A933" t="s">
        <v>2837</v>
      </c>
      <c r="B933" t="s">
        <v>2838</v>
      </c>
      <c r="C933" t="s">
        <v>138</v>
      </c>
      <c r="D933" t="s">
        <v>558</v>
      </c>
      <c r="E933" t="s">
        <v>2839</v>
      </c>
    </row>
    <row r="934" spans="1:5" x14ac:dyDescent="0.55000000000000004">
      <c r="A934" t="s">
        <v>2840</v>
      </c>
      <c r="B934" t="s">
        <v>2841</v>
      </c>
      <c r="C934" t="s">
        <v>54</v>
      </c>
      <c r="D934" t="s">
        <v>154</v>
      </c>
      <c r="E934" t="s">
        <v>2842</v>
      </c>
    </row>
    <row r="935" spans="1:5" x14ac:dyDescent="0.55000000000000004">
      <c r="A935" t="s">
        <v>2843</v>
      </c>
      <c r="B935" t="s">
        <v>2844</v>
      </c>
      <c r="C935" t="s">
        <v>54</v>
      </c>
      <c r="D935" t="s">
        <v>154</v>
      </c>
      <c r="E935" t="s">
        <v>2845</v>
      </c>
    </row>
    <row r="936" spans="1:5" x14ac:dyDescent="0.55000000000000004">
      <c r="A936" t="s">
        <v>2846</v>
      </c>
      <c r="B936" t="s">
        <v>2847</v>
      </c>
      <c r="C936" t="s">
        <v>59</v>
      </c>
      <c r="D936" t="s">
        <v>125</v>
      </c>
      <c r="E936" t="s">
        <v>2848</v>
      </c>
    </row>
    <row r="937" spans="1:5" x14ac:dyDescent="0.55000000000000004">
      <c r="A937" t="s">
        <v>2849</v>
      </c>
      <c r="B937" t="s">
        <v>2850</v>
      </c>
      <c r="C937" t="s">
        <v>72</v>
      </c>
      <c r="D937" t="s">
        <v>200</v>
      </c>
      <c r="E937" t="s">
        <v>2851</v>
      </c>
    </row>
    <row r="938" spans="1:5" x14ac:dyDescent="0.55000000000000004">
      <c r="A938" t="s">
        <v>2852</v>
      </c>
      <c r="B938" t="s">
        <v>2853</v>
      </c>
      <c r="C938" t="s">
        <v>54</v>
      </c>
      <c r="D938" t="s">
        <v>154</v>
      </c>
      <c r="E938" t="s">
        <v>2854</v>
      </c>
    </row>
    <row r="939" spans="1:5" x14ac:dyDescent="0.55000000000000004">
      <c r="A939" t="s">
        <v>2855</v>
      </c>
      <c r="B939" t="s">
        <v>2856</v>
      </c>
      <c r="C939" t="s">
        <v>117</v>
      </c>
      <c r="D939" t="s">
        <v>118</v>
      </c>
      <c r="E939" t="s">
        <v>2857</v>
      </c>
    </row>
    <row r="940" spans="1:5" x14ac:dyDescent="0.55000000000000004">
      <c r="A940" t="s">
        <v>2858</v>
      </c>
      <c r="B940" t="s">
        <v>2859</v>
      </c>
      <c r="C940" t="s">
        <v>138</v>
      </c>
      <c r="D940" t="s">
        <v>139</v>
      </c>
      <c r="E940" t="s">
        <v>2860</v>
      </c>
    </row>
    <row r="941" spans="1:5" x14ac:dyDescent="0.55000000000000004">
      <c r="A941" t="s">
        <v>3118</v>
      </c>
      <c r="B941" t="s">
        <v>3119</v>
      </c>
      <c r="C941" t="s">
        <v>117</v>
      </c>
      <c r="D941" t="s">
        <v>118</v>
      </c>
      <c r="E941" t="s">
        <v>3120</v>
      </c>
    </row>
    <row r="942" spans="1:5" x14ac:dyDescent="0.55000000000000004">
      <c r="A942" t="s">
        <v>3280</v>
      </c>
      <c r="B942" t="s">
        <v>3281</v>
      </c>
      <c r="C942" t="s">
        <v>67</v>
      </c>
      <c r="D942" t="s">
        <v>382</v>
      </c>
      <c r="E942" t="s">
        <v>3282</v>
      </c>
    </row>
    <row r="943" spans="1:5" x14ac:dyDescent="0.55000000000000004">
      <c r="A943" t="s">
        <v>3043</v>
      </c>
      <c r="B943" t="s">
        <v>3044</v>
      </c>
      <c r="C943" t="s">
        <v>54</v>
      </c>
      <c r="D943" t="s">
        <v>154</v>
      </c>
      <c r="E943" t="s">
        <v>3045</v>
      </c>
    </row>
    <row r="944" spans="1:5" x14ac:dyDescent="0.55000000000000004">
      <c r="A944" t="s">
        <v>3288</v>
      </c>
      <c r="B944" t="s">
        <v>3289</v>
      </c>
      <c r="C944" t="s">
        <v>220</v>
      </c>
      <c r="D944" t="s">
        <v>3289</v>
      </c>
      <c r="E944" t="s">
        <v>3290</v>
      </c>
    </row>
    <row r="945" spans="1:5" x14ac:dyDescent="0.55000000000000004">
      <c r="A945" t="s">
        <v>3046</v>
      </c>
      <c r="B945" t="s">
        <v>3047</v>
      </c>
      <c r="C945" t="s">
        <v>54</v>
      </c>
      <c r="D945" t="s">
        <v>336</v>
      </c>
      <c r="E945" t="s">
        <v>3048</v>
      </c>
    </row>
    <row r="946" spans="1:5" x14ac:dyDescent="0.55000000000000004">
      <c r="A946" t="s">
        <v>3300</v>
      </c>
      <c r="B946" t="s">
        <v>3301</v>
      </c>
      <c r="C946" t="s">
        <v>220</v>
      </c>
      <c r="D946" t="s">
        <v>3301</v>
      </c>
      <c r="E946" t="s">
        <v>3302</v>
      </c>
    </row>
    <row r="947" spans="1:5" x14ac:dyDescent="0.55000000000000004">
      <c r="A947" t="s">
        <v>3073</v>
      </c>
      <c r="B947" t="s">
        <v>3074</v>
      </c>
      <c r="C947" t="s">
        <v>67</v>
      </c>
      <c r="D947" t="s">
        <v>336</v>
      </c>
      <c r="E947" t="s">
        <v>3075</v>
      </c>
    </row>
    <row r="948" spans="1:5" x14ac:dyDescent="0.55000000000000004">
      <c r="A948" t="s">
        <v>3079</v>
      </c>
      <c r="B948" t="s">
        <v>3080</v>
      </c>
      <c r="C948" t="s">
        <v>117</v>
      </c>
      <c r="D948" t="s">
        <v>118</v>
      </c>
      <c r="E948" t="s">
        <v>3081</v>
      </c>
    </row>
    <row r="949" spans="1:5" x14ac:dyDescent="0.55000000000000004">
      <c r="A949" t="s">
        <v>2861</v>
      </c>
      <c r="B949" t="s">
        <v>2862</v>
      </c>
      <c r="C949" t="s">
        <v>112</v>
      </c>
      <c r="D949" t="s">
        <v>113</v>
      </c>
      <c r="E949" t="s">
        <v>2863</v>
      </c>
    </row>
    <row r="950" spans="1:5" x14ac:dyDescent="0.55000000000000004">
      <c r="A950" t="s">
        <v>2864</v>
      </c>
      <c r="B950" t="s">
        <v>2865</v>
      </c>
      <c r="C950" t="s">
        <v>188</v>
      </c>
      <c r="D950" t="s">
        <v>294</v>
      </c>
      <c r="E950" t="s">
        <v>2866</v>
      </c>
    </row>
    <row r="951" spans="1:5" x14ac:dyDescent="0.55000000000000004">
      <c r="A951" t="s">
        <v>2867</v>
      </c>
      <c r="B951" t="s">
        <v>2868</v>
      </c>
      <c r="C951" t="s">
        <v>112</v>
      </c>
      <c r="D951" t="s">
        <v>113</v>
      </c>
      <c r="E951" t="s">
        <v>2869</v>
      </c>
    </row>
    <row r="952" spans="1:5" x14ac:dyDescent="0.55000000000000004">
      <c r="A952" t="s">
        <v>1009</v>
      </c>
      <c r="B952" t="s">
        <v>1010</v>
      </c>
      <c r="C952" t="s">
        <v>112</v>
      </c>
      <c r="D952" t="s">
        <v>113</v>
      </c>
      <c r="E952" t="s">
        <v>1011</v>
      </c>
    </row>
    <row r="953" spans="1:5" x14ac:dyDescent="0.55000000000000004">
      <c r="A953" t="s">
        <v>2870</v>
      </c>
      <c r="B953" t="s">
        <v>2871</v>
      </c>
      <c r="C953" t="s">
        <v>67</v>
      </c>
      <c r="D953" t="s">
        <v>577</v>
      </c>
      <c r="E953" t="s">
        <v>2872</v>
      </c>
    </row>
    <row r="954" spans="1:5" x14ac:dyDescent="0.55000000000000004">
      <c r="A954" t="s">
        <v>2873</v>
      </c>
      <c r="B954" t="s">
        <v>2874</v>
      </c>
      <c r="C954" t="s">
        <v>117</v>
      </c>
      <c r="D954" t="s">
        <v>146</v>
      </c>
      <c r="E954" t="s">
        <v>2875</v>
      </c>
    </row>
    <row r="955" spans="1:5" x14ac:dyDescent="0.55000000000000004">
      <c r="A955" t="s">
        <v>2876</v>
      </c>
      <c r="B955" t="s">
        <v>2877</v>
      </c>
      <c r="C955" t="s">
        <v>112</v>
      </c>
      <c r="D955" t="s">
        <v>150</v>
      </c>
      <c r="E955" t="s">
        <v>2878</v>
      </c>
    </row>
    <row r="956" spans="1:5" x14ac:dyDescent="0.55000000000000004">
      <c r="A956" t="s">
        <v>2879</v>
      </c>
      <c r="B956" t="s">
        <v>2880</v>
      </c>
      <c r="C956" t="s">
        <v>253</v>
      </c>
      <c r="D956" t="s">
        <v>679</v>
      </c>
      <c r="E956" t="s">
        <v>2881</v>
      </c>
    </row>
    <row r="957" spans="1:5" x14ac:dyDescent="0.55000000000000004">
      <c r="A957" t="s">
        <v>2882</v>
      </c>
      <c r="B957" t="s">
        <v>2883</v>
      </c>
      <c r="C957" t="s">
        <v>253</v>
      </c>
      <c r="D957" t="s">
        <v>679</v>
      </c>
      <c r="E957" t="s">
        <v>2884</v>
      </c>
    </row>
    <row r="958" spans="1:5" x14ac:dyDescent="0.55000000000000004">
      <c r="A958" t="s">
        <v>2911</v>
      </c>
      <c r="B958" t="s">
        <v>2912</v>
      </c>
      <c r="C958" t="s">
        <v>59</v>
      </c>
      <c r="D958" t="s">
        <v>2901</v>
      </c>
      <c r="E958" t="s">
        <v>2913</v>
      </c>
    </row>
    <row r="959" spans="1:5" x14ac:dyDescent="0.55000000000000004">
      <c r="A959" t="s">
        <v>2920</v>
      </c>
      <c r="B959" t="s">
        <v>2921</v>
      </c>
      <c r="C959" t="s">
        <v>59</v>
      </c>
      <c r="D959" t="s">
        <v>2901</v>
      </c>
      <c r="E959" t="s">
        <v>2922</v>
      </c>
    </row>
    <row r="960" spans="1:5" x14ac:dyDescent="0.55000000000000004">
      <c r="A960" t="s">
        <v>2885</v>
      </c>
      <c r="B960" t="s">
        <v>2886</v>
      </c>
      <c r="C960" t="s">
        <v>112</v>
      </c>
      <c r="D960" t="s">
        <v>150</v>
      </c>
      <c r="E960" t="s">
        <v>2887</v>
      </c>
    </row>
    <row r="961" spans="1:5" x14ac:dyDescent="0.55000000000000004">
      <c r="A961" t="s">
        <v>2888</v>
      </c>
      <c r="B961" t="s">
        <v>2889</v>
      </c>
      <c r="C961" t="s">
        <v>166</v>
      </c>
      <c r="D961" t="s">
        <v>193</v>
      </c>
      <c r="E961" t="s">
        <v>2890</v>
      </c>
    </row>
    <row r="962" spans="1:5" x14ac:dyDescent="0.55000000000000004">
      <c r="A962" t="s">
        <v>2891</v>
      </c>
      <c r="B962" t="s">
        <v>2892</v>
      </c>
      <c r="C962" t="s">
        <v>117</v>
      </c>
      <c r="D962" t="s">
        <v>118</v>
      </c>
      <c r="E962" t="s">
        <v>2893</v>
      </c>
    </row>
    <row r="963" spans="1:5" x14ac:dyDescent="0.55000000000000004">
      <c r="A963" t="s">
        <v>3225</v>
      </c>
      <c r="B963" t="s">
        <v>3226</v>
      </c>
      <c r="C963" t="s">
        <v>59</v>
      </c>
      <c r="D963" t="s">
        <v>125</v>
      </c>
      <c r="E963" t="s">
        <v>3227</v>
      </c>
    </row>
    <row r="964" spans="1:5" x14ac:dyDescent="0.55000000000000004">
      <c r="A964" t="s">
        <v>2894</v>
      </c>
      <c r="B964" t="s">
        <v>2895</v>
      </c>
      <c r="C964" t="s">
        <v>59</v>
      </c>
      <c r="D964" t="s">
        <v>60</v>
      </c>
      <c r="E964" t="s">
        <v>2896</v>
      </c>
    </row>
    <row r="965" spans="1:5" x14ac:dyDescent="0.55000000000000004">
      <c r="A965" t="s">
        <v>2903</v>
      </c>
      <c r="B965" t="s">
        <v>60</v>
      </c>
      <c r="C965" t="s">
        <v>59</v>
      </c>
      <c r="D965" t="s">
        <v>2901</v>
      </c>
      <c r="E965" t="s">
        <v>2904</v>
      </c>
    </row>
    <row r="966" spans="1:5" x14ac:dyDescent="0.55000000000000004">
      <c r="A966" t="s">
        <v>2905</v>
      </c>
      <c r="B966" t="s">
        <v>462</v>
      </c>
      <c r="C966" t="s">
        <v>59</v>
      </c>
      <c r="D966" t="s">
        <v>2901</v>
      </c>
      <c r="E966" t="s">
        <v>2906</v>
      </c>
    </row>
    <row r="967" spans="1:5" x14ac:dyDescent="0.55000000000000004">
      <c r="A967" t="s">
        <v>2914</v>
      </c>
      <c r="B967" t="s">
        <v>2915</v>
      </c>
      <c r="C967" t="s">
        <v>59</v>
      </c>
      <c r="D967" t="s">
        <v>2901</v>
      </c>
      <c r="E967" t="s">
        <v>2916</v>
      </c>
    </row>
    <row r="968" spans="1:5" x14ac:dyDescent="0.55000000000000004">
      <c r="A968" t="s">
        <v>2907</v>
      </c>
      <c r="B968" t="s">
        <v>81</v>
      </c>
      <c r="C968" t="s">
        <v>59</v>
      </c>
      <c r="D968" t="s">
        <v>2901</v>
      </c>
      <c r="E968" t="s">
        <v>2908</v>
      </c>
    </row>
    <row r="969" spans="1:5" x14ac:dyDescent="0.55000000000000004">
      <c r="A969" t="s">
        <v>2909</v>
      </c>
      <c r="B969" t="s">
        <v>125</v>
      </c>
      <c r="C969" t="s">
        <v>59</v>
      </c>
      <c r="D969" t="s">
        <v>2901</v>
      </c>
      <c r="E969" t="s">
        <v>2910</v>
      </c>
    </row>
    <row r="970" spans="1:5" x14ac:dyDescent="0.55000000000000004">
      <c r="A970" t="s">
        <v>2897</v>
      </c>
      <c r="B970" t="s">
        <v>2898</v>
      </c>
      <c r="C970" t="s">
        <v>59</v>
      </c>
      <c r="D970" t="s">
        <v>125</v>
      </c>
      <c r="E970" t="s">
        <v>2899</v>
      </c>
    </row>
    <row r="971" spans="1:5" x14ac:dyDescent="0.55000000000000004">
      <c r="A971" t="s">
        <v>2900</v>
      </c>
      <c r="B971" t="s">
        <v>203</v>
      </c>
      <c r="C971" t="s">
        <v>59</v>
      </c>
      <c r="D971" t="s">
        <v>2901</v>
      </c>
      <c r="E971" t="s">
        <v>2902</v>
      </c>
    </row>
    <row r="972" spans="1:5" x14ac:dyDescent="0.55000000000000004">
      <c r="A972" t="s">
        <v>2917</v>
      </c>
      <c r="B972" t="s">
        <v>2918</v>
      </c>
      <c r="C972" t="s">
        <v>59</v>
      </c>
      <c r="D972" t="s">
        <v>203</v>
      </c>
      <c r="E972" t="s">
        <v>2919</v>
      </c>
    </row>
    <row r="973" spans="1:5" x14ac:dyDescent="0.55000000000000004">
      <c r="A973" t="s">
        <v>2923</v>
      </c>
      <c r="B973" t="s">
        <v>2924</v>
      </c>
      <c r="C973" t="s">
        <v>117</v>
      </c>
      <c r="D973" t="s">
        <v>118</v>
      </c>
      <c r="E973" t="s">
        <v>2925</v>
      </c>
    </row>
    <row r="974" spans="1:5" x14ac:dyDescent="0.55000000000000004">
      <c r="A974" t="s">
        <v>3293</v>
      </c>
      <c r="B974" t="s">
        <v>189</v>
      </c>
      <c r="C974" t="s">
        <v>188</v>
      </c>
      <c r="D974" t="s">
        <v>189</v>
      </c>
      <c r="E974" t="s">
        <v>3294</v>
      </c>
    </row>
    <row r="975" spans="1:5" x14ac:dyDescent="0.55000000000000004">
      <c r="A975" t="s">
        <v>3305</v>
      </c>
      <c r="B975" t="s">
        <v>3306</v>
      </c>
      <c r="C975" t="s">
        <v>220</v>
      </c>
      <c r="D975" t="s">
        <v>221</v>
      </c>
      <c r="E975" t="s">
        <v>3307</v>
      </c>
    </row>
    <row r="976" spans="1:5" x14ac:dyDescent="0.55000000000000004">
      <c r="A976" t="s">
        <v>2926</v>
      </c>
      <c r="B976" t="s">
        <v>2927</v>
      </c>
      <c r="C976" t="s">
        <v>54</v>
      </c>
      <c r="D976" t="s">
        <v>154</v>
      </c>
      <c r="E976" t="s">
        <v>2928</v>
      </c>
    </row>
    <row r="977" spans="1:5" x14ac:dyDescent="0.55000000000000004">
      <c r="A977" t="s">
        <v>2929</v>
      </c>
      <c r="B977" t="s">
        <v>2930</v>
      </c>
      <c r="C977" t="s">
        <v>67</v>
      </c>
      <c r="D977" t="s">
        <v>382</v>
      </c>
      <c r="E977" t="s">
        <v>2931</v>
      </c>
    </row>
    <row r="978" spans="1:5" x14ac:dyDescent="0.55000000000000004">
      <c r="A978" t="s">
        <v>2932</v>
      </c>
      <c r="B978" t="s">
        <v>2933</v>
      </c>
      <c r="C978" t="s">
        <v>59</v>
      </c>
      <c r="D978" t="s">
        <v>60</v>
      </c>
      <c r="E978" t="s">
        <v>2932</v>
      </c>
    </row>
    <row r="979" spans="1:5" x14ac:dyDescent="0.55000000000000004">
      <c r="A979" t="s">
        <v>2934</v>
      </c>
      <c r="B979" t="s">
        <v>2935</v>
      </c>
      <c r="C979" t="s">
        <v>117</v>
      </c>
      <c r="D979" t="s">
        <v>146</v>
      </c>
      <c r="E979" t="s">
        <v>2936</v>
      </c>
    </row>
    <row r="980" spans="1:5" x14ac:dyDescent="0.55000000000000004">
      <c r="A980" t="s">
        <v>2937</v>
      </c>
      <c r="B980" t="s">
        <v>2938</v>
      </c>
      <c r="C980" t="s">
        <v>117</v>
      </c>
      <c r="D980" t="s">
        <v>146</v>
      </c>
      <c r="E980" t="s">
        <v>2939</v>
      </c>
    </row>
    <row r="981" spans="1:5" x14ac:dyDescent="0.55000000000000004">
      <c r="A981" t="s">
        <v>2940</v>
      </c>
      <c r="B981" t="s">
        <v>2941</v>
      </c>
      <c r="C981" t="s">
        <v>117</v>
      </c>
      <c r="D981" t="s">
        <v>118</v>
      </c>
      <c r="E981" t="s">
        <v>2942</v>
      </c>
    </row>
    <row r="982" spans="1:5" x14ac:dyDescent="0.55000000000000004">
      <c r="A982" t="s">
        <v>2943</v>
      </c>
      <c r="B982" t="s">
        <v>2944</v>
      </c>
      <c r="C982" t="s">
        <v>166</v>
      </c>
      <c r="D982" t="s">
        <v>167</v>
      </c>
      <c r="E982" t="s">
        <v>2945</v>
      </c>
    </row>
    <row r="983" spans="1:5" x14ac:dyDescent="0.55000000000000004">
      <c r="A983" t="s">
        <v>2946</v>
      </c>
      <c r="B983" t="s">
        <v>2947</v>
      </c>
      <c r="C983" t="s">
        <v>117</v>
      </c>
      <c r="D983" t="s">
        <v>118</v>
      </c>
      <c r="E983" t="s">
        <v>2948</v>
      </c>
    </row>
    <row r="984" spans="1:5" x14ac:dyDescent="0.55000000000000004">
      <c r="A984" t="s">
        <v>2949</v>
      </c>
      <c r="B984" t="s">
        <v>2950</v>
      </c>
      <c r="C984" t="s">
        <v>54</v>
      </c>
      <c r="D984" t="s">
        <v>193</v>
      </c>
      <c r="E984" t="s">
        <v>2951</v>
      </c>
    </row>
    <row r="985" spans="1:5" x14ac:dyDescent="0.55000000000000004">
      <c r="A985" t="s">
        <v>2952</v>
      </c>
      <c r="B985" t="s">
        <v>2953</v>
      </c>
      <c r="C985" t="s">
        <v>67</v>
      </c>
      <c r="D985" t="s">
        <v>643</v>
      </c>
      <c r="E985" t="s">
        <v>2954</v>
      </c>
    </row>
    <row r="986" spans="1:5" x14ac:dyDescent="0.55000000000000004">
      <c r="A986" t="s">
        <v>2955</v>
      </c>
      <c r="B986" t="s">
        <v>2956</v>
      </c>
      <c r="C986" t="s">
        <v>166</v>
      </c>
      <c r="D986" t="s">
        <v>167</v>
      </c>
      <c r="E986" t="s">
        <v>2957</v>
      </c>
    </row>
    <row r="987" spans="1:5" x14ac:dyDescent="0.55000000000000004">
      <c r="A987" t="s">
        <v>2958</v>
      </c>
      <c r="B987" t="s">
        <v>2959</v>
      </c>
      <c r="C987" t="s">
        <v>166</v>
      </c>
      <c r="D987" t="s">
        <v>193</v>
      </c>
      <c r="E987" t="s">
        <v>2960</v>
      </c>
    </row>
    <row r="988" spans="1:5" x14ac:dyDescent="0.55000000000000004">
      <c r="A988" t="s">
        <v>2961</v>
      </c>
      <c r="B988" t="s">
        <v>2962</v>
      </c>
      <c r="C988" t="s">
        <v>54</v>
      </c>
      <c r="D988" t="s">
        <v>193</v>
      </c>
      <c r="E988" t="s">
        <v>2963</v>
      </c>
    </row>
    <row r="989" spans="1:5" x14ac:dyDescent="0.55000000000000004">
      <c r="A989" t="s">
        <v>2964</v>
      </c>
      <c r="B989" t="s">
        <v>2965</v>
      </c>
      <c r="C989" t="s">
        <v>117</v>
      </c>
      <c r="D989" t="s">
        <v>118</v>
      </c>
      <c r="E989" t="s">
        <v>2966</v>
      </c>
    </row>
    <row r="990" spans="1:5" x14ac:dyDescent="0.55000000000000004">
      <c r="A990" t="s">
        <v>2967</v>
      </c>
      <c r="B990" t="s">
        <v>2968</v>
      </c>
      <c r="C990" t="s">
        <v>138</v>
      </c>
      <c r="D990" t="s">
        <v>225</v>
      </c>
      <c r="E990" t="s">
        <v>2969</v>
      </c>
    </row>
    <row r="991" spans="1:5" x14ac:dyDescent="0.55000000000000004">
      <c r="A991" t="s">
        <v>2970</v>
      </c>
      <c r="B991" t="s">
        <v>2971</v>
      </c>
      <c r="C991" t="s">
        <v>54</v>
      </c>
      <c r="D991" t="s">
        <v>193</v>
      </c>
      <c r="E991" t="s">
        <v>2972</v>
      </c>
    </row>
    <row r="992" spans="1:5" x14ac:dyDescent="0.55000000000000004">
      <c r="A992" t="s">
        <v>2973</v>
      </c>
      <c r="B992" t="s">
        <v>2974</v>
      </c>
      <c r="C992" t="s">
        <v>138</v>
      </c>
      <c r="D992" t="s">
        <v>213</v>
      </c>
      <c r="E992" t="s">
        <v>2975</v>
      </c>
    </row>
    <row r="993" spans="1:5" x14ac:dyDescent="0.55000000000000004">
      <c r="A993" t="s">
        <v>2976</v>
      </c>
      <c r="B993" t="s">
        <v>2977</v>
      </c>
      <c r="C993" t="s">
        <v>138</v>
      </c>
      <c r="D993" t="s">
        <v>213</v>
      </c>
      <c r="E993" t="s">
        <v>2978</v>
      </c>
    </row>
    <row r="994" spans="1:5" x14ac:dyDescent="0.55000000000000004">
      <c r="A994" t="s">
        <v>2979</v>
      </c>
      <c r="B994" t="s">
        <v>2980</v>
      </c>
      <c r="C994" t="s">
        <v>59</v>
      </c>
      <c r="D994" t="s">
        <v>81</v>
      </c>
      <c r="E994" t="s">
        <v>2981</v>
      </c>
    </row>
    <row r="995" spans="1:5" x14ac:dyDescent="0.55000000000000004">
      <c r="A995" t="s">
        <v>2982</v>
      </c>
      <c r="B995" t="s">
        <v>2983</v>
      </c>
      <c r="C995" t="s">
        <v>59</v>
      </c>
      <c r="D995" t="s">
        <v>81</v>
      </c>
      <c r="E995" t="s">
        <v>2984</v>
      </c>
    </row>
    <row r="996" spans="1:5" x14ac:dyDescent="0.55000000000000004">
      <c r="A996" t="s">
        <v>2985</v>
      </c>
      <c r="B996" t="s">
        <v>2986</v>
      </c>
      <c r="C996" t="s">
        <v>54</v>
      </c>
      <c r="D996" t="s">
        <v>55</v>
      </c>
      <c r="E996" t="s">
        <v>2987</v>
      </c>
    </row>
    <row r="997" spans="1:5" x14ac:dyDescent="0.55000000000000004">
      <c r="A997" t="s">
        <v>2991</v>
      </c>
      <c r="B997" t="s">
        <v>2992</v>
      </c>
      <c r="C997" t="s">
        <v>253</v>
      </c>
      <c r="D997" t="s">
        <v>2191</v>
      </c>
      <c r="E997" t="s">
        <v>2993</v>
      </c>
    </row>
    <row r="998" spans="1:5" x14ac:dyDescent="0.55000000000000004">
      <c r="A998" t="s">
        <v>2988</v>
      </c>
      <c r="B998" t="s">
        <v>2989</v>
      </c>
      <c r="C998" t="s">
        <v>220</v>
      </c>
      <c r="D998" t="s">
        <v>336</v>
      </c>
      <c r="E998" t="s">
        <v>2990</v>
      </c>
    </row>
    <row r="999" spans="1:5" x14ac:dyDescent="0.55000000000000004">
      <c r="A999" t="s">
        <v>2994</v>
      </c>
      <c r="B999" t="s">
        <v>2191</v>
      </c>
      <c r="C999" t="s">
        <v>253</v>
      </c>
      <c r="D999" t="s">
        <v>2191</v>
      </c>
      <c r="E999" t="s">
        <v>2995</v>
      </c>
    </row>
    <row r="1000" spans="1:5" x14ac:dyDescent="0.55000000000000004">
      <c r="A1000" t="s">
        <v>2996</v>
      </c>
      <c r="B1000" t="s">
        <v>2997</v>
      </c>
      <c r="C1000" t="s">
        <v>67</v>
      </c>
      <c r="D1000" t="s">
        <v>309</v>
      </c>
      <c r="E1000" t="s">
        <v>2998</v>
      </c>
    </row>
    <row r="1001" spans="1:5" x14ac:dyDescent="0.55000000000000004">
      <c r="A1001" t="s">
        <v>2999</v>
      </c>
      <c r="B1001" t="s">
        <v>3000</v>
      </c>
      <c r="C1001" t="s">
        <v>59</v>
      </c>
      <c r="D1001" t="s">
        <v>81</v>
      </c>
      <c r="E1001" t="s">
        <v>3001</v>
      </c>
    </row>
    <row r="1002" spans="1:5" x14ac:dyDescent="0.55000000000000004">
      <c r="A1002" t="s">
        <v>3002</v>
      </c>
      <c r="B1002" t="s">
        <v>3003</v>
      </c>
      <c r="C1002" t="s">
        <v>54</v>
      </c>
      <c r="D1002" t="s">
        <v>193</v>
      </c>
      <c r="E1002" t="s">
        <v>3004</v>
      </c>
    </row>
    <row r="1003" spans="1:5" x14ac:dyDescent="0.55000000000000004">
      <c r="A1003" t="s">
        <v>3005</v>
      </c>
      <c r="B1003" t="s">
        <v>3006</v>
      </c>
      <c r="C1003" t="s">
        <v>138</v>
      </c>
      <c r="D1003" t="s">
        <v>538</v>
      </c>
      <c r="E1003" t="s">
        <v>3007</v>
      </c>
    </row>
    <row r="1004" spans="1:5" x14ac:dyDescent="0.55000000000000004">
      <c r="A1004" t="s">
        <v>3008</v>
      </c>
      <c r="B1004" t="s">
        <v>3009</v>
      </c>
      <c r="C1004" t="s">
        <v>117</v>
      </c>
      <c r="D1004" t="s">
        <v>118</v>
      </c>
      <c r="E1004" t="s">
        <v>3010</v>
      </c>
    </row>
    <row r="1005" spans="1:5" x14ac:dyDescent="0.55000000000000004">
      <c r="A1005" t="s">
        <v>3011</v>
      </c>
      <c r="B1005" t="s">
        <v>3012</v>
      </c>
      <c r="C1005" t="s">
        <v>59</v>
      </c>
      <c r="D1005" t="s">
        <v>81</v>
      </c>
      <c r="E1005" t="s">
        <v>3013</v>
      </c>
    </row>
    <row r="1006" spans="1:5" x14ac:dyDescent="0.55000000000000004">
      <c r="A1006" t="s">
        <v>3055</v>
      </c>
      <c r="B1006" t="s">
        <v>3056</v>
      </c>
      <c r="C1006" t="s">
        <v>59</v>
      </c>
      <c r="D1006" t="s">
        <v>203</v>
      </c>
      <c r="E1006" t="s">
        <v>3057</v>
      </c>
    </row>
    <row r="1007" spans="1:5" x14ac:dyDescent="0.55000000000000004">
      <c r="A1007" t="s">
        <v>3243</v>
      </c>
      <c r="B1007" t="s">
        <v>3244</v>
      </c>
      <c r="C1007" t="s">
        <v>117</v>
      </c>
      <c r="D1007" t="s">
        <v>146</v>
      </c>
      <c r="E1007" t="s">
        <v>3245</v>
      </c>
    </row>
    <row r="1008" spans="1:5" x14ac:dyDescent="0.55000000000000004">
      <c r="A1008" t="s">
        <v>3014</v>
      </c>
      <c r="B1008" t="s">
        <v>3015</v>
      </c>
      <c r="C1008" t="s">
        <v>54</v>
      </c>
      <c r="D1008" t="s">
        <v>132</v>
      </c>
      <c r="E1008" t="s">
        <v>3016</v>
      </c>
    </row>
    <row r="1009" spans="1:5" x14ac:dyDescent="0.55000000000000004">
      <c r="A1009" t="s">
        <v>3017</v>
      </c>
      <c r="B1009" t="s">
        <v>3018</v>
      </c>
      <c r="C1009" t="s">
        <v>54</v>
      </c>
      <c r="D1009" t="s">
        <v>154</v>
      </c>
      <c r="E1009" t="s">
        <v>3019</v>
      </c>
    </row>
    <row r="1010" spans="1:5" x14ac:dyDescent="0.55000000000000004">
      <c r="A1010" t="s">
        <v>3020</v>
      </c>
      <c r="B1010" t="s">
        <v>3021</v>
      </c>
      <c r="C1010" t="s">
        <v>253</v>
      </c>
      <c r="D1010" t="s">
        <v>221</v>
      </c>
      <c r="E1010" t="s">
        <v>3022</v>
      </c>
    </row>
    <row r="1011" spans="1:5" x14ac:dyDescent="0.55000000000000004">
      <c r="A1011" t="s">
        <v>3023</v>
      </c>
      <c r="B1011" t="s">
        <v>68</v>
      </c>
      <c r="C1011" t="s">
        <v>67</v>
      </c>
      <c r="D1011" t="s">
        <v>68</v>
      </c>
      <c r="E1011" t="s">
        <v>3024</v>
      </c>
    </row>
    <row r="1012" spans="1:5" x14ac:dyDescent="0.55000000000000004">
      <c r="A1012" t="s">
        <v>3023</v>
      </c>
      <c r="B1012" t="s">
        <v>68</v>
      </c>
      <c r="C1012" t="s">
        <v>67</v>
      </c>
      <c r="D1012" t="s">
        <v>336</v>
      </c>
      <c r="E1012" t="s">
        <v>3024</v>
      </c>
    </row>
    <row r="1013" spans="1:5" x14ac:dyDescent="0.55000000000000004">
      <c r="A1013" t="s">
        <v>3091</v>
      </c>
      <c r="B1013" t="s">
        <v>3092</v>
      </c>
      <c r="C1013" t="s">
        <v>54</v>
      </c>
      <c r="D1013" t="s">
        <v>154</v>
      </c>
      <c r="E1013" t="s">
        <v>3093</v>
      </c>
    </row>
    <row r="1014" spans="1:5" x14ac:dyDescent="0.55000000000000004">
      <c r="A1014" t="s">
        <v>3094</v>
      </c>
      <c r="B1014" t="s">
        <v>3095</v>
      </c>
      <c r="C1014" t="s">
        <v>54</v>
      </c>
      <c r="D1014" t="s">
        <v>154</v>
      </c>
      <c r="E1014" t="s">
        <v>3096</v>
      </c>
    </row>
    <row r="1015" spans="1:5" x14ac:dyDescent="0.55000000000000004">
      <c r="A1015" t="s">
        <v>3025</v>
      </c>
      <c r="B1015" t="s">
        <v>3026</v>
      </c>
      <c r="C1015" t="s">
        <v>67</v>
      </c>
      <c r="D1015" t="s">
        <v>643</v>
      </c>
      <c r="E1015" t="s">
        <v>3027</v>
      </c>
    </row>
    <row r="1016" spans="1:5" x14ac:dyDescent="0.55000000000000004">
      <c r="A1016" t="s">
        <v>3028</v>
      </c>
      <c r="B1016" t="s">
        <v>3029</v>
      </c>
      <c r="C1016" t="s">
        <v>59</v>
      </c>
      <c r="D1016" t="s">
        <v>203</v>
      </c>
      <c r="E1016" t="s">
        <v>3030</v>
      </c>
    </row>
    <row r="1017" spans="1:5" x14ac:dyDescent="0.55000000000000004">
      <c r="A1017" t="s">
        <v>3034</v>
      </c>
      <c r="B1017" t="s">
        <v>3035</v>
      </c>
      <c r="C1017" t="s">
        <v>188</v>
      </c>
      <c r="D1017" t="s">
        <v>355</v>
      </c>
      <c r="E1017" t="s">
        <v>3036</v>
      </c>
    </row>
    <row r="1018" spans="1:5" x14ac:dyDescent="0.55000000000000004">
      <c r="A1018" t="s">
        <v>3085</v>
      </c>
      <c r="B1018" t="s">
        <v>3086</v>
      </c>
      <c r="C1018" t="s">
        <v>54</v>
      </c>
      <c r="D1018" t="s">
        <v>154</v>
      </c>
      <c r="E1018" t="s">
        <v>3087</v>
      </c>
    </row>
    <row r="1019" spans="1:5" x14ac:dyDescent="0.55000000000000004">
      <c r="A1019" t="s">
        <v>3049</v>
      </c>
      <c r="B1019" t="s">
        <v>3050</v>
      </c>
      <c r="C1019" t="s">
        <v>117</v>
      </c>
      <c r="D1019" t="s">
        <v>118</v>
      </c>
      <c r="E1019" t="s">
        <v>3051</v>
      </c>
    </row>
    <row r="1020" spans="1:5" x14ac:dyDescent="0.55000000000000004">
      <c r="A1020" t="s">
        <v>3052</v>
      </c>
      <c r="B1020" t="s">
        <v>3053</v>
      </c>
      <c r="C1020" t="s">
        <v>117</v>
      </c>
      <c r="D1020" t="s">
        <v>118</v>
      </c>
      <c r="E1020" t="s">
        <v>3054</v>
      </c>
    </row>
    <row r="1021" spans="1:5" x14ac:dyDescent="0.55000000000000004">
      <c r="A1021" t="s">
        <v>3058</v>
      </c>
      <c r="B1021" t="s">
        <v>3059</v>
      </c>
      <c r="C1021" t="s">
        <v>138</v>
      </c>
      <c r="D1021" t="s">
        <v>538</v>
      </c>
      <c r="E1021" t="s">
        <v>3060</v>
      </c>
    </row>
    <row r="1022" spans="1:5" x14ac:dyDescent="0.55000000000000004">
      <c r="A1022" t="s">
        <v>3061</v>
      </c>
      <c r="B1022" t="s">
        <v>3062</v>
      </c>
      <c r="C1022" t="s">
        <v>166</v>
      </c>
      <c r="D1022" t="s">
        <v>263</v>
      </c>
      <c r="E1022" t="s">
        <v>3063</v>
      </c>
    </row>
    <row r="1023" spans="1:5" x14ac:dyDescent="0.55000000000000004">
      <c r="A1023" t="s">
        <v>3064</v>
      </c>
      <c r="B1023" t="s">
        <v>3065</v>
      </c>
      <c r="C1023" t="s">
        <v>59</v>
      </c>
      <c r="D1023" t="s">
        <v>81</v>
      </c>
      <c r="E1023" t="s">
        <v>3066</v>
      </c>
    </row>
    <row r="1024" spans="1:5" x14ac:dyDescent="0.55000000000000004">
      <c r="A1024" t="s">
        <v>3067</v>
      </c>
      <c r="B1024" t="s">
        <v>3068</v>
      </c>
      <c r="C1024" t="s">
        <v>117</v>
      </c>
      <c r="D1024" t="s">
        <v>146</v>
      </c>
      <c r="E1024" t="s">
        <v>3069</v>
      </c>
    </row>
    <row r="1025" spans="1:5" x14ac:dyDescent="0.55000000000000004">
      <c r="A1025" t="s">
        <v>3082</v>
      </c>
      <c r="B1025" t="s">
        <v>3083</v>
      </c>
      <c r="C1025" t="s">
        <v>253</v>
      </c>
      <c r="D1025" t="s">
        <v>221</v>
      </c>
      <c r="E1025" t="s">
        <v>3084</v>
      </c>
    </row>
    <row r="1026" spans="1:5" x14ac:dyDescent="0.55000000000000004">
      <c r="A1026" t="s">
        <v>3088</v>
      </c>
      <c r="B1026" t="s">
        <v>3089</v>
      </c>
      <c r="C1026" t="s">
        <v>54</v>
      </c>
      <c r="D1026" t="s">
        <v>154</v>
      </c>
      <c r="E1026" t="s">
        <v>3090</v>
      </c>
    </row>
    <row r="1027" spans="1:5" x14ac:dyDescent="0.55000000000000004">
      <c r="A1027" t="s">
        <v>3037</v>
      </c>
      <c r="B1027" t="s">
        <v>3038</v>
      </c>
      <c r="C1027" t="s">
        <v>166</v>
      </c>
      <c r="D1027" t="s">
        <v>263</v>
      </c>
      <c r="E1027" t="s">
        <v>3039</v>
      </c>
    </row>
    <row r="1028" spans="1:5" x14ac:dyDescent="0.55000000000000004">
      <c r="A1028" t="s">
        <v>1024</v>
      </c>
      <c r="B1028" t="s">
        <v>1025</v>
      </c>
      <c r="C1028" t="s">
        <v>188</v>
      </c>
      <c r="D1028" t="s">
        <v>294</v>
      </c>
      <c r="E1028" t="s">
        <v>1026</v>
      </c>
    </row>
    <row r="1029" spans="1:5" x14ac:dyDescent="0.55000000000000004">
      <c r="A1029" t="s">
        <v>3097</v>
      </c>
      <c r="B1029" t="s">
        <v>3098</v>
      </c>
      <c r="C1029" t="s">
        <v>188</v>
      </c>
      <c r="D1029" t="s">
        <v>294</v>
      </c>
      <c r="E1029" t="s">
        <v>3099</v>
      </c>
    </row>
    <row r="1030" spans="1:5" x14ac:dyDescent="0.55000000000000004">
      <c r="A1030" t="s">
        <v>3100</v>
      </c>
      <c r="B1030" t="s">
        <v>3101</v>
      </c>
      <c r="C1030" t="s">
        <v>112</v>
      </c>
      <c r="D1030" t="s">
        <v>113</v>
      </c>
      <c r="E1030" t="s">
        <v>3102</v>
      </c>
    </row>
    <row r="1031" spans="1:5" x14ac:dyDescent="0.55000000000000004">
      <c r="A1031" t="s">
        <v>3103</v>
      </c>
      <c r="B1031" t="s">
        <v>3104</v>
      </c>
      <c r="C1031" t="s">
        <v>112</v>
      </c>
      <c r="D1031" t="s">
        <v>113</v>
      </c>
      <c r="E1031" t="s">
        <v>3105</v>
      </c>
    </row>
    <row r="1032" spans="1:5" x14ac:dyDescent="0.55000000000000004">
      <c r="A1032" t="s">
        <v>3106</v>
      </c>
      <c r="B1032" t="s">
        <v>3107</v>
      </c>
      <c r="C1032" t="s">
        <v>166</v>
      </c>
      <c r="D1032" t="s">
        <v>263</v>
      </c>
      <c r="E1032" t="s">
        <v>3108</v>
      </c>
    </row>
    <row r="1033" spans="1:5" x14ac:dyDescent="0.55000000000000004">
      <c r="A1033" t="s">
        <v>3109</v>
      </c>
      <c r="B1033" t="s">
        <v>3110</v>
      </c>
      <c r="C1033" t="s">
        <v>138</v>
      </c>
      <c r="D1033" t="s">
        <v>213</v>
      </c>
      <c r="E1033" t="s">
        <v>3111</v>
      </c>
    </row>
    <row r="1034" spans="1:5" x14ac:dyDescent="0.55000000000000004">
      <c r="A1034" t="s">
        <v>3115</v>
      </c>
      <c r="B1034" t="s">
        <v>3116</v>
      </c>
      <c r="C1034" t="s">
        <v>67</v>
      </c>
      <c r="D1034" t="s">
        <v>643</v>
      </c>
      <c r="E1034" t="s">
        <v>3117</v>
      </c>
    </row>
    <row r="1035" spans="1:5" x14ac:dyDescent="0.55000000000000004">
      <c r="A1035" t="s">
        <v>3121</v>
      </c>
      <c r="B1035" t="s">
        <v>3122</v>
      </c>
      <c r="C1035" t="s">
        <v>138</v>
      </c>
      <c r="D1035" t="s">
        <v>538</v>
      </c>
      <c r="E1035" t="s">
        <v>3123</v>
      </c>
    </row>
    <row r="1036" spans="1:5" x14ac:dyDescent="0.55000000000000004">
      <c r="A1036" t="s">
        <v>3124</v>
      </c>
      <c r="B1036" t="s">
        <v>3125</v>
      </c>
      <c r="C1036" t="s">
        <v>117</v>
      </c>
      <c r="D1036" t="s">
        <v>118</v>
      </c>
      <c r="E1036" t="s">
        <v>3126</v>
      </c>
    </row>
    <row r="1037" spans="1:5" x14ac:dyDescent="0.55000000000000004">
      <c r="A1037" t="s">
        <v>3127</v>
      </c>
      <c r="B1037" t="s">
        <v>3128</v>
      </c>
      <c r="C1037" t="s">
        <v>166</v>
      </c>
      <c r="D1037" t="s">
        <v>263</v>
      </c>
      <c r="E1037" t="s">
        <v>3129</v>
      </c>
    </row>
    <row r="1038" spans="1:5" x14ac:dyDescent="0.55000000000000004">
      <c r="A1038" t="s">
        <v>1250</v>
      </c>
      <c r="B1038" t="s">
        <v>1251</v>
      </c>
      <c r="C1038" t="s">
        <v>138</v>
      </c>
      <c r="D1038" t="s">
        <v>139</v>
      </c>
      <c r="E1038" t="s">
        <v>1252</v>
      </c>
    </row>
    <row r="1039" spans="1:5" x14ac:dyDescent="0.55000000000000004">
      <c r="A1039" t="s">
        <v>3130</v>
      </c>
      <c r="B1039" t="s">
        <v>3131</v>
      </c>
      <c r="C1039" t="s">
        <v>138</v>
      </c>
      <c r="D1039" t="s">
        <v>139</v>
      </c>
      <c r="E1039" t="s">
        <v>3132</v>
      </c>
    </row>
    <row r="1040" spans="1:5" x14ac:dyDescent="0.55000000000000004">
      <c r="A1040" t="s">
        <v>3133</v>
      </c>
      <c r="B1040" t="s">
        <v>3134</v>
      </c>
      <c r="C1040" t="s">
        <v>188</v>
      </c>
      <c r="D1040" t="s">
        <v>189</v>
      </c>
      <c r="E1040" t="s">
        <v>3135</v>
      </c>
    </row>
    <row r="1041" spans="1:5" x14ac:dyDescent="0.55000000000000004">
      <c r="A1041" t="s">
        <v>3136</v>
      </c>
      <c r="B1041" t="s">
        <v>3137</v>
      </c>
      <c r="C1041" t="s">
        <v>59</v>
      </c>
      <c r="D1041" t="s">
        <v>60</v>
      </c>
      <c r="E1041" t="s">
        <v>3138</v>
      </c>
    </row>
    <row r="1042" spans="1:5" x14ac:dyDescent="0.55000000000000004">
      <c r="A1042" t="s">
        <v>3139</v>
      </c>
      <c r="B1042" t="s">
        <v>3140</v>
      </c>
      <c r="C1042" t="s">
        <v>67</v>
      </c>
      <c r="D1042" t="s">
        <v>704</v>
      </c>
      <c r="E1042" t="s">
        <v>3141</v>
      </c>
    </row>
    <row r="1043" spans="1:5" x14ac:dyDescent="0.55000000000000004">
      <c r="A1043" t="s">
        <v>3142</v>
      </c>
      <c r="B1043" t="s">
        <v>3143</v>
      </c>
      <c r="C1043" t="s">
        <v>188</v>
      </c>
      <c r="D1043" t="s">
        <v>1187</v>
      </c>
      <c r="E1043" t="s">
        <v>3144</v>
      </c>
    </row>
    <row r="1044" spans="1:5" x14ac:dyDescent="0.55000000000000004">
      <c r="A1044" t="s">
        <v>3145</v>
      </c>
      <c r="B1044" t="s">
        <v>3146</v>
      </c>
      <c r="C1044" t="s">
        <v>112</v>
      </c>
      <c r="D1044" t="s">
        <v>113</v>
      </c>
      <c r="E1044" t="s">
        <v>3147</v>
      </c>
    </row>
    <row r="1045" spans="1:5" x14ac:dyDescent="0.55000000000000004">
      <c r="A1045" t="s">
        <v>3148</v>
      </c>
      <c r="B1045" t="s">
        <v>3149</v>
      </c>
      <c r="C1045" t="s">
        <v>188</v>
      </c>
      <c r="D1045" t="s">
        <v>542</v>
      </c>
      <c r="E1045" t="s">
        <v>3150</v>
      </c>
    </row>
    <row r="1046" spans="1:5" x14ac:dyDescent="0.55000000000000004">
      <c r="A1046" t="s">
        <v>3151</v>
      </c>
      <c r="B1046" t="s">
        <v>3152</v>
      </c>
      <c r="C1046" t="s">
        <v>166</v>
      </c>
      <c r="D1046" t="s">
        <v>263</v>
      </c>
      <c r="E1046" t="s">
        <v>3153</v>
      </c>
    </row>
    <row r="1047" spans="1:5" x14ac:dyDescent="0.55000000000000004">
      <c r="A1047" t="s">
        <v>3154</v>
      </c>
      <c r="B1047" t="s">
        <v>3155</v>
      </c>
      <c r="C1047" t="s">
        <v>188</v>
      </c>
      <c r="D1047" t="s">
        <v>542</v>
      </c>
      <c r="E1047" t="s">
        <v>3156</v>
      </c>
    </row>
    <row r="1048" spans="1:5" x14ac:dyDescent="0.55000000000000004">
      <c r="A1048" t="s">
        <v>3160</v>
      </c>
      <c r="B1048" t="s">
        <v>3161</v>
      </c>
      <c r="C1048" t="s">
        <v>59</v>
      </c>
      <c r="D1048" t="s">
        <v>462</v>
      </c>
      <c r="E1048" t="s">
        <v>3162</v>
      </c>
    </row>
    <row r="1049" spans="1:5" x14ac:dyDescent="0.55000000000000004">
      <c r="A1049" t="s">
        <v>3163</v>
      </c>
      <c r="B1049" t="s">
        <v>3164</v>
      </c>
      <c r="C1049" t="s">
        <v>253</v>
      </c>
      <c r="D1049" t="s">
        <v>412</v>
      </c>
      <c r="E1049" t="s">
        <v>3165</v>
      </c>
    </row>
    <row r="1050" spans="1:5" x14ac:dyDescent="0.55000000000000004">
      <c r="A1050" t="s">
        <v>3166</v>
      </c>
      <c r="B1050" t="s">
        <v>412</v>
      </c>
      <c r="C1050" t="s">
        <v>253</v>
      </c>
      <c r="D1050" t="s">
        <v>412</v>
      </c>
      <c r="E1050" t="s">
        <v>3167</v>
      </c>
    </row>
    <row r="1051" spans="1:5" x14ac:dyDescent="0.55000000000000004">
      <c r="A1051" t="s">
        <v>3168</v>
      </c>
      <c r="B1051" t="s">
        <v>3169</v>
      </c>
      <c r="C1051" t="s">
        <v>54</v>
      </c>
      <c r="D1051" t="s">
        <v>167</v>
      </c>
      <c r="E1051" t="s">
        <v>3170</v>
      </c>
    </row>
    <row r="1052" spans="1:5" x14ac:dyDescent="0.55000000000000004">
      <c r="A1052" t="s">
        <v>3171</v>
      </c>
      <c r="B1052" t="s">
        <v>3172</v>
      </c>
      <c r="C1052" t="s">
        <v>112</v>
      </c>
      <c r="D1052" t="s">
        <v>150</v>
      </c>
      <c r="E1052" t="s">
        <v>3173</v>
      </c>
    </row>
    <row r="1053" spans="1:5" x14ac:dyDescent="0.55000000000000004">
      <c r="A1053" t="s">
        <v>3174</v>
      </c>
      <c r="B1053" t="s">
        <v>3175</v>
      </c>
      <c r="C1053" t="s">
        <v>188</v>
      </c>
      <c r="D1053" t="s">
        <v>294</v>
      </c>
      <c r="E1053" t="s">
        <v>3176</v>
      </c>
    </row>
    <row r="1054" spans="1:5" x14ac:dyDescent="0.55000000000000004">
      <c r="A1054" t="s">
        <v>3177</v>
      </c>
      <c r="B1054" t="s">
        <v>3178</v>
      </c>
      <c r="C1054" t="s">
        <v>54</v>
      </c>
      <c r="D1054" t="s">
        <v>263</v>
      </c>
      <c r="E1054" t="s">
        <v>3179</v>
      </c>
    </row>
    <row r="1055" spans="1:5" x14ac:dyDescent="0.55000000000000004">
      <c r="A1055" t="s">
        <v>3180</v>
      </c>
      <c r="B1055" t="s">
        <v>3181</v>
      </c>
      <c r="C1055" t="s">
        <v>59</v>
      </c>
      <c r="D1055" t="s">
        <v>60</v>
      </c>
      <c r="E1055" t="s">
        <v>3182</v>
      </c>
    </row>
    <row r="1056" spans="1:5" x14ac:dyDescent="0.55000000000000004">
      <c r="A1056" t="s">
        <v>3183</v>
      </c>
      <c r="B1056" t="s">
        <v>3184</v>
      </c>
      <c r="C1056" t="s">
        <v>188</v>
      </c>
      <c r="D1056" t="s">
        <v>189</v>
      </c>
      <c r="E1056" t="s">
        <v>3185</v>
      </c>
    </row>
    <row r="1057" spans="1:5" x14ac:dyDescent="0.55000000000000004">
      <c r="A1057" t="s">
        <v>3031</v>
      </c>
      <c r="B1057" t="s">
        <v>3032</v>
      </c>
      <c r="C1057" t="s">
        <v>59</v>
      </c>
      <c r="D1057" t="s">
        <v>125</v>
      </c>
      <c r="E1057" t="s">
        <v>3033</v>
      </c>
    </row>
    <row r="1058" spans="1:5" x14ac:dyDescent="0.55000000000000004">
      <c r="A1058" t="s">
        <v>3040</v>
      </c>
      <c r="B1058" t="s">
        <v>3041</v>
      </c>
      <c r="C1058" t="s">
        <v>138</v>
      </c>
      <c r="D1058" t="s">
        <v>139</v>
      </c>
      <c r="E1058" t="s">
        <v>3042</v>
      </c>
    </row>
    <row r="1059" spans="1:5" x14ac:dyDescent="0.55000000000000004">
      <c r="A1059" t="s">
        <v>3533</v>
      </c>
      <c r="B1059" t="s">
        <v>3534</v>
      </c>
      <c r="C1059" t="s">
        <v>59</v>
      </c>
      <c r="D1059" t="s">
        <v>125</v>
      </c>
      <c r="E1059" t="s">
        <v>3535</v>
      </c>
    </row>
    <row r="1060" spans="1:5" x14ac:dyDescent="0.55000000000000004">
      <c r="A1060" t="s">
        <v>3186</v>
      </c>
      <c r="B1060" t="s">
        <v>3187</v>
      </c>
      <c r="C1060" t="s">
        <v>59</v>
      </c>
      <c r="D1060" t="s">
        <v>125</v>
      </c>
      <c r="E1060" t="s">
        <v>3188</v>
      </c>
    </row>
    <row r="1061" spans="1:5" x14ac:dyDescent="0.55000000000000004">
      <c r="A1061" t="s">
        <v>3189</v>
      </c>
      <c r="B1061" t="s">
        <v>3190</v>
      </c>
      <c r="C1061" t="s">
        <v>166</v>
      </c>
      <c r="D1061" t="s">
        <v>167</v>
      </c>
      <c r="E1061" t="s">
        <v>3191</v>
      </c>
    </row>
    <row r="1062" spans="1:5" x14ac:dyDescent="0.55000000000000004">
      <c r="A1062" t="s">
        <v>3195</v>
      </c>
      <c r="B1062" t="s">
        <v>3196</v>
      </c>
      <c r="C1062" t="s">
        <v>112</v>
      </c>
      <c r="D1062" t="s">
        <v>150</v>
      </c>
      <c r="E1062" t="s">
        <v>3197</v>
      </c>
    </row>
    <row r="1063" spans="1:5" x14ac:dyDescent="0.55000000000000004">
      <c r="A1063" t="s">
        <v>3192</v>
      </c>
      <c r="B1063" t="s">
        <v>3193</v>
      </c>
      <c r="C1063" t="s">
        <v>112</v>
      </c>
      <c r="D1063" t="s">
        <v>150</v>
      </c>
      <c r="E1063" t="s">
        <v>3194</v>
      </c>
    </row>
    <row r="1064" spans="1:5" x14ac:dyDescent="0.55000000000000004">
      <c r="A1064" t="s">
        <v>3198</v>
      </c>
      <c r="B1064" t="s">
        <v>3199</v>
      </c>
      <c r="C1064" t="s">
        <v>117</v>
      </c>
      <c r="D1064" t="s">
        <v>118</v>
      </c>
      <c r="E1064" t="s">
        <v>3200</v>
      </c>
    </row>
    <row r="1065" spans="1:5" x14ac:dyDescent="0.55000000000000004">
      <c r="A1065" t="s">
        <v>3201</v>
      </c>
      <c r="B1065" t="s">
        <v>3202</v>
      </c>
      <c r="C1065" t="s">
        <v>117</v>
      </c>
      <c r="D1065" t="s">
        <v>146</v>
      </c>
      <c r="E1065" t="s">
        <v>3203</v>
      </c>
    </row>
    <row r="1066" spans="1:5" x14ac:dyDescent="0.55000000000000004">
      <c r="A1066" t="s">
        <v>3204</v>
      </c>
      <c r="B1066" t="s">
        <v>3205</v>
      </c>
      <c r="C1066" t="s">
        <v>117</v>
      </c>
      <c r="D1066" t="s">
        <v>146</v>
      </c>
      <c r="E1066" t="s">
        <v>3206</v>
      </c>
    </row>
    <row r="1067" spans="1:5" x14ac:dyDescent="0.55000000000000004">
      <c r="A1067" t="s">
        <v>3207</v>
      </c>
      <c r="B1067" t="s">
        <v>3208</v>
      </c>
      <c r="C1067" t="s">
        <v>253</v>
      </c>
      <c r="D1067" t="s">
        <v>412</v>
      </c>
      <c r="E1067" t="s">
        <v>3209</v>
      </c>
    </row>
    <row r="1068" spans="1:5" x14ac:dyDescent="0.55000000000000004">
      <c r="A1068" t="s">
        <v>3210</v>
      </c>
      <c r="B1068" t="s">
        <v>3211</v>
      </c>
      <c r="C1068" t="s">
        <v>59</v>
      </c>
      <c r="D1068" t="s">
        <v>81</v>
      </c>
      <c r="E1068" t="s">
        <v>3212</v>
      </c>
    </row>
    <row r="1069" spans="1:5" x14ac:dyDescent="0.55000000000000004">
      <c r="A1069" t="s">
        <v>3213</v>
      </c>
      <c r="B1069" t="s">
        <v>3214</v>
      </c>
      <c r="C1069" t="s">
        <v>253</v>
      </c>
      <c r="D1069" t="s">
        <v>679</v>
      </c>
      <c r="E1069" t="s">
        <v>3215</v>
      </c>
    </row>
    <row r="1070" spans="1:5" x14ac:dyDescent="0.55000000000000004">
      <c r="A1070" t="s">
        <v>3216</v>
      </c>
      <c r="B1070" t="s">
        <v>3217</v>
      </c>
      <c r="C1070" t="s">
        <v>188</v>
      </c>
      <c r="D1070" t="s">
        <v>1187</v>
      </c>
      <c r="E1070" t="s">
        <v>3218</v>
      </c>
    </row>
    <row r="1071" spans="1:5" x14ac:dyDescent="0.55000000000000004">
      <c r="A1071" t="s">
        <v>3157</v>
      </c>
      <c r="B1071" t="s">
        <v>3158</v>
      </c>
      <c r="C1071" t="s">
        <v>166</v>
      </c>
      <c r="D1071" t="s">
        <v>263</v>
      </c>
      <c r="E1071" t="s">
        <v>3159</v>
      </c>
    </row>
    <row r="1072" spans="1:5" x14ac:dyDescent="0.55000000000000004">
      <c r="A1072" t="s">
        <v>3219</v>
      </c>
      <c r="B1072" t="s">
        <v>3220</v>
      </c>
      <c r="C1072" t="s">
        <v>59</v>
      </c>
      <c r="D1072" t="s">
        <v>125</v>
      </c>
      <c r="E1072" t="s">
        <v>3221</v>
      </c>
    </row>
    <row r="1073" spans="1:5" x14ac:dyDescent="0.55000000000000004">
      <c r="A1073" t="s">
        <v>3222</v>
      </c>
      <c r="B1073" t="s">
        <v>3223</v>
      </c>
      <c r="C1073" t="s">
        <v>253</v>
      </c>
      <c r="D1073" t="s">
        <v>221</v>
      </c>
      <c r="E1073" t="s">
        <v>3224</v>
      </c>
    </row>
    <row r="1074" spans="1:5" x14ac:dyDescent="0.55000000000000004">
      <c r="A1074" t="s">
        <v>3228</v>
      </c>
      <c r="B1074" t="s">
        <v>3229</v>
      </c>
      <c r="C1074" t="s">
        <v>166</v>
      </c>
      <c r="D1074" t="s">
        <v>263</v>
      </c>
      <c r="E1074" t="s">
        <v>3230</v>
      </c>
    </row>
    <row r="1075" spans="1:5" x14ac:dyDescent="0.55000000000000004">
      <c r="A1075" t="s">
        <v>3231</v>
      </c>
      <c r="B1075" t="s">
        <v>3232</v>
      </c>
      <c r="C1075" t="s">
        <v>67</v>
      </c>
      <c r="D1075" t="s">
        <v>68</v>
      </c>
      <c r="E1075" t="s">
        <v>3233</v>
      </c>
    </row>
    <row r="1076" spans="1:5" x14ac:dyDescent="0.55000000000000004">
      <c r="A1076" t="s">
        <v>3234</v>
      </c>
      <c r="B1076" t="s">
        <v>3235</v>
      </c>
      <c r="C1076" t="s">
        <v>112</v>
      </c>
      <c r="D1076" t="s">
        <v>113</v>
      </c>
      <c r="E1076" t="s">
        <v>3236</v>
      </c>
    </row>
    <row r="1077" spans="1:5" x14ac:dyDescent="0.55000000000000004">
      <c r="A1077" t="s">
        <v>3237</v>
      </c>
      <c r="B1077" t="s">
        <v>3238</v>
      </c>
      <c r="C1077" t="s">
        <v>67</v>
      </c>
      <c r="D1077" t="s">
        <v>643</v>
      </c>
      <c r="E1077" t="s">
        <v>3239</v>
      </c>
    </row>
    <row r="1078" spans="1:5" x14ac:dyDescent="0.55000000000000004">
      <c r="A1078" t="s">
        <v>3303</v>
      </c>
      <c r="B1078" t="s">
        <v>1187</v>
      </c>
      <c r="C1078" t="s">
        <v>188</v>
      </c>
      <c r="D1078" t="s">
        <v>1187</v>
      </c>
      <c r="E1078" t="s">
        <v>3304</v>
      </c>
    </row>
    <row r="1079" spans="1:5" x14ac:dyDescent="0.55000000000000004">
      <c r="A1079" t="s">
        <v>3240</v>
      </c>
      <c r="B1079" t="s">
        <v>3241</v>
      </c>
      <c r="C1079" t="s">
        <v>188</v>
      </c>
      <c r="D1079" t="s">
        <v>1187</v>
      </c>
      <c r="E1079" t="s">
        <v>3242</v>
      </c>
    </row>
    <row r="1080" spans="1:5" x14ac:dyDescent="0.55000000000000004">
      <c r="A1080" t="s">
        <v>3246</v>
      </c>
      <c r="B1080" t="s">
        <v>3247</v>
      </c>
      <c r="C1080" t="s">
        <v>54</v>
      </c>
      <c r="D1080" t="s">
        <v>63</v>
      </c>
      <c r="E1080" t="s">
        <v>3248</v>
      </c>
    </row>
    <row r="1081" spans="1:5" x14ac:dyDescent="0.55000000000000004">
      <c r="A1081" t="s">
        <v>3249</v>
      </c>
      <c r="B1081" t="s">
        <v>263</v>
      </c>
      <c r="C1081" t="s">
        <v>220</v>
      </c>
      <c r="D1081" t="s">
        <v>263</v>
      </c>
      <c r="E1081" t="s">
        <v>3250</v>
      </c>
    </row>
    <row r="1082" spans="1:5" x14ac:dyDescent="0.55000000000000004">
      <c r="A1082" t="s">
        <v>3536</v>
      </c>
      <c r="B1082" t="s">
        <v>3537</v>
      </c>
      <c r="C1082" t="s">
        <v>54</v>
      </c>
      <c r="D1082" t="s">
        <v>263</v>
      </c>
      <c r="E1082" t="s">
        <v>3538</v>
      </c>
    </row>
    <row r="1083" spans="1:5" x14ac:dyDescent="0.55000000000000004">
      <c r="A1083" t="s">
        <v>3251</v>
      </c>
      <c r="B1083" t="s">
        <v>3252</v>
      </c>
      <c r="C1083" t="s">
        <v>166</v>
      </c>
      <c r="D1083" t="s">
        <v>167</v>
      </c>
      <c r="E1083" t="s">
        <v>3253</v>
      </c>
    </row>
    <row r="1084" spans="1:5" x14ac:dyDescent="0.55000000000000004">
      <c r="A1084" t="s">
        <v>3254</v>
      </c>
      <c r="B1084" t="s">
        <v>55</v>
      </c>
      <c r="C1084" t="s">
        <v>54</v>
      </c>
      <c r="D1084" t="s">
        <v>55</v>
      </c>
      <c r="E1084" t="s">
        <v>3255</v>
      </c>
    </row>
    <row r="1085" spans="1:5" x14ac:dyDescent="0.55000000000000004">
      <c r="A1085" t="s">
        <v>3259</v>
      </c>
      <c r="B1085" t="s">
        <v>3260</v>
      </c>
      <c r="C1085" t="s">
        <v>138</v>
      </c>
      <c r="D1085" t="s">
        <v>213</v>
      </c>
      <c r="E1085" t="s">
        <v>3261</v>
      </c>
    </row>
    <row r="1086" spans="1:5" x14ac:dyDescent="0.55000000000000004">
      <c r="A1086" t="s">
        <v>3256</v>
      </c>
      <c r="B1086" t="s">
        <v>3257</v>
      </c>
      <c r="C1086" t="s">
        <v>166</v>
      </c>
      <c r="D1086" t="s">
        <v>263</v>
      </c>
      <c r="E1086" t="s">
        <v>3258</v>
      </c>
    </row>
    <row r="1087" spans="1:5" x14ac:dyDescent="0.55000000000000004">
      <c r="A1087" t="s">
        <v>3112</v>
      </c>
      <c r="B1087" t="s">
        <v>3113</v>
      </c>
      <c r="C1087" t="s">
        <v>166</v>
      </c>
      <c r="D1087" t="s">
        <v>263</v>
      </c>
      <c r="E1087" t="s">
        <v>3114</v>
      </c>
    </row>
    <row r="1088" spans="1:5" x14ac:dyDescent="0.55000000000000004">
      <c r="A1088" t="s">
        <v>3070</v>
      </c>
      <c r="B1088" t="s">
        <v>3071</v>
      </c>
      <c r="C1088" t="s">
        <v>166</v>
      </c>
      <c r="D1088" t="s">
        <v>263</v>
      </c>
      <c r="E1088" t="s">
        <v>3072</v>
      </c>
    </row>
    <row r="1089" spans="1:5" x14ac:dyDescent="0.55000000000000004">
      <c r="A1089" t="s">
        <v>3076</v>
      </c>
      <c r="B1089" t="s">
        <v>73</v>
      </c>
      <c r="C1089" t="s">
        <v>72</v>
      </c>
      <c r="D1089" t="s">
        <v>3077</v>
      </c>
      <c r="E1089" t="s">
        <v>3078</v>
      </c>
    </row>
    <row r="1090" spans="1:5" x14ac:dyDescent="0.55000000000000004">
      <c r="A1090" t="s">
        <v>3262</v>
      </c>
      <c r="B1090" t="s">
        <v>3263</v>
      </c>
      <c r="C1090" t="s">
        <v>138</v>
      </c>
      <c r="D1090" t="s">
        <v>139</v>
      </c>
      <c r="E1090" t="s">
        <v>3264</v>
      </c>
    </row>
    <row r="1091" spans="1:5" x14ac:dyDescent="0.55000000000000004">
      <c r="A1091" t="s">
        <v>1036</v>
      </c>
      <c r="B1091" t="s">
        <v>1037</v>
      </c>
      <c r="C1091" t="s">
        <v>72</v>
      </c>
      <c r="D1091" t="s">
        <v>73</v>
      </c>
      <c r="E1091" t="s">
        <v>1038</v>
      </c>
    </row>
    <row r="1092" spans="1:5" x14ac:dyDescent="0.55000000000000004">
      <c r="A1092" t="s">
        <v>3265</v>
      </c>
      <c r="B1092" t="s">
        <v>3266</v>
      </c>
      <c r="C1092" t="s">
        <v>72</v>
      </c>
      <c r="D1092" t="s">
        <v>73</v>
      </c>
      <c r="E1092" t="s">
        <v>3267</v>
      </c>
    </row>
    <row r="1093" spans="1:5" x14ac:dyDescent="0.55000000000000004">
      <c r="A1093" t="s">
        <v>3271</v>
      </c>
      <c r="B1093" t="s">
        <v>3272</v>
      </c>
      <c r="C1093" t="s">
        <v>72</v>
      </c>
      <c r="D1093" t="s">
        <v>73</v>
      </c>
      <c r="E1093" t="s">
        <v>3273</v>
      </c>
    </row>
    <row r="1094" spans="1:5" x14ac:dyDescent="0.55000000000000004">
      <c r="A1094" t="s">
        <v>3268</v>
      </c>
      <c r="B1094" t="s">
        <v>3269</v>
      </c>
      <c r="C1094" t="s">
        <v>72</v>
      </c>
      <c r="D1094" t="s">
        <v>73</v>
      </c>
      <c r="E1094" t="s">
        <v>3270</v>
      </c>
    </row>
    <row r="1095" spans="1:5" x14ac:dyDescent="0.55000000000000004">
      <c r="A1095" t="s">
        <v>3274</v>
      </c>
      <c r="B1095" t="s">
        <v>3275</v>
      </c>
      <c r="C1095" t="s">
        <v>72</v>
      </c>
      <c r="D1095" t="s">
        <v>73</v>
      </c>
      <c r="E1095" t="s">
        <v>3276</v>
      </c>
    </row>
    <row r="1096" spans="1:5" x14ac:dyDescent="0.55000000000000004">
      <c r="A1096" t="s">
        <v>3277</v>
      </c>
      <c r="B1096" t="s">
        <v>3278</v>
      </c>
      <c r="C1096" t="s">
        <v>72</v>
      </c>
      <c r="D1096" t="s">
        <v>73</v>
      </c>
      <c r="E1096" t="s">
        <v>3279</v>
      </c>
    </row>
    <row r="1097" spans="1:5" x14ac:dyDescent="0.55000000000000004">
      <c r="A1097" t="s">
        <v>3308</v>
      </c>
      <c r="B1097" t="s">
        <v>3309</v>
      </c>
      <c r="C1097" t="s">
        <v>188</v>
      </c>
      <c r="D1097" t="s">
        <v>1187</v>
      </c>
      <c r="E1097" t="s">
        <v>3310</v>
      </c>
    </row>
    <row r="1098" spans="1:5" x14ac:dyDescent="0.55000000000000004">
      <c r="A1098" t="s">
        <v>3314</v>
      </c>
      <c r="B1098" t="s">
        <v>3315</v>
      </c>
      <c r="C1098" t="s">
        <v>59</v>
      </c>
      <c r="D1098" t="s">
        <v>81</v>
      </c>
      <c r="E1098" t="s">
        <v>3316</v>
      </c>
    </row>
    <row r="1099" spans="1:5" x14ac:dyDescent="0.55000000000000004">
      <c r="A1099" t="s">
        <v>3317</v>
      </c>
      <c r="B1099" t="s">
        <v>3318</v>
      </c>
      <c r="C1099" t="s">
        <v>59</v>
      </c>
      <c r="D1099" t="s">
        <v>60</v>
      </c>
      <c r="E1099" t="s">
        <v>3317</v>
      </c>
    </row>
    <row r="1100" spans="1:5" x14ac:dyDescent="0.55000000000000004">
      <c r="A1100" t="s">
        <v>3319</v>
      </c>
      <c r="B1100" t="s">
        <v>3320</v>
      </c>
      <c r="C1100" t="s">
        <v>67</v>
      </c>
      <c r="D1100" t="s">
        <v>577</v>
      </c>
      <c r="E1100" t="s">
        <v>3321</v>
      </c>
    </row>
    <row r="1101" spans="1:5" x14ac:dyDescent="0.55000000000000004">
      <c r="A1101" t="s">
        <v>3322</v>
      </c>
      <c r="B1101" t="s">
        <v>3323</v>
      </c>
      <c r="C1101" t="s">
        <v>67</v>
      </c>
      <c r="D1101" t="s">
        <v>577</v>
      </c>
      <c r="E1101" t="s">
        <v>3324</v>
      </c>
    </row>
    <row r="1102" spans="1:5" x14ac:dyDescent="0.55000000000000004">
      <c r="A1102" t="s">
        <v>3325</v>
      </c>
      <c r="B1102" t="s">
        <v>3326</v>
      </c>
      <c r="C1102" t="s">
        <v>112</v>
      </c>
      <c r="D1102" t="s">
        <v>113</v>
      </c>
      <c r="E1102" t="s">
        <v>3327</v>
      </c>
    </row>
    <row r="1103" spans="1:5" x14ac:dyDescent="0.55000000000000004">
      <c r="A1103" t="s">
        <v>3328</v>
      </c>
      <c r="B1103" t="s">
        <v>3329</v>
      </c>
      <c r="C1103" t="s">
        <v>117</v>
      </c>
      <c r="D1103" t="s">
        <v>118</v>
      </c>
      <c r="E1103" t="s">
        <v>3330</v>
      </c>
    </row>
    <row r="1104" spans="1:5" x14ac:dyDescent="0.55000000000000004">
      <c r="A1104" t="s">
        <v>3331</v>
      </c>
      <c r="B1104" t="s">
        <v>3332</v>
      </c>
      <c r="C1104" t="s">
        <v>59</v>
      </c>
      <c r="D1104" t="s">
        <v>81</v>
      </c>
      <c r="E1104" t="s">
        <v>3333</v>
      </c>
    </row>
    <row r="1105" spans="1:5" x14ac:dyDescent="0.55000000000000004">
      <c r="A1105" t="s">
        <v>3334</v>
      </c>
      <c r="B1105" t="s">
        <v>3335</v>
      </c>
      <c r="C1105" t="s">
        <v>253</v>
      </c>
      <c r="D1105" t="s">
        <v>412</v>
      </c>
      <c r="E1105" t="s">
        <v>3336</v>
      </c>
    </row>
    <row r="1106" spans="1:5" x14ac:dyDescent="0.55000000000000004">
      <c r="A1106" t="s">
        <v>3337</v>
      </c>
      <c r="B1106" t="s">
        <v>3338</v>
      </c>
      <c r="C1106" t="s">
        <v>54</v>
      </c>
      <c r="D1106" t="s">
        <v>263</v>
      </c>
      <c r="E1106" t="s">
        <v>3339</v>
      </c>
    </row>
    <row r="1107" spans="1:5" x14ac:dyDescent="0.55000000000000004">
      <c r="A1107" t="s">
        <v>3340</v>
      </c>
      <c r="B1107" t="s">
        <v>3341</v>
      </c>
      <c r="C1107" t="s">
        <v>67</v>
      </c>
      <c r="D1107" t="s">
        <v>68</v>
      </c>
      <c r="E1107" t="s">
        <v>3342</v>
      </c>
    </row>
    <row r="1108" spans="1:5" x14ac:dyDescent="0.55000000000000004">
      <c r="A1108" t="s">
        <v>3343</v>
      </c>
      <c r="B1108" t="s">
        <v>3344</v>
      </c>
      <c r="C1108" t="s">
        <v>67</v>
      </c>
      <c r="D1108" t="s">
        <v>68</v>
      </c>
      <c r="E1108" t="s">
        <v>3345</v>
      </c>
    </row>
    <row r="1109" spans="1:5" x14ac:dyDescent="0.55000000000000004">
      <c r="A1109" t="s">
        <v>3346</v>
      </c>
      <c r="B1109" t="s">
        <v>3347</v>
      </c>
      <c r="C1109" t="s">
        <v>67</v>
      </c>
      <c r="D1109" t="s">
        <v>309</v>
      </c>
      <c r="E1109" t="s">
        <v>3348</v>
      </c>
    </row>
    <row r="1110" spans="1:5" x14ac:dyDescent="0.55000000000000004">
      <c r="A1110" t="s">
        <v>3349</v>
      </c>
      <c r="B1110" t="s">
        <v>3350</v>
      </c>
      <c r="C1110" t="s">
        <v>59</v>
      </c>
      <c r="D1110" t="s">
        <v>462</v>
      </c>
      <c r="E1110" t="s">
        <v>3349</v>
      </c>
    </row>
    <row r="1111" spans="1:5" x14ac:dyDescent="0.55000000000000004">
      <c r="A1111" t="s">
        <v>3367</v>
      </c>
      <c r="B1111" t="s">
        <v>3368</v>
      </c>
      <c r="C1111" t="s">
        <v>67</v>
      </c>
      <c r="D1111" t="s">
        <v>68</v>
      </c>
      <c r="E1111" t="s">
        <v>3369</v>
      </c>
    </row>
    <row r="1112" spans="1:5" x14ac:dyDescent="0.55000000000000004">
      <c r="A1112" t="s">
        <v>3489</v>
      </c>
      <c r="B1112" t="s">
        <v>3490</v>
      </c>
      <c r="C1112" t="s">
        <v>54</v>
      </c>
      <c r="D1112" t="s">
        <v>193</v>
      </c>
      <c r="E1112" t="s">
        <v>3491</v>
      </c>
    </row>
    <row r="1113" spans="1:5" x14ac:dyDescent="0.55000000000000004">
      <c r="A1113" t="s">
        <v>3351</v>
      </c>
      <c r="B1113" t="s">
        <v>3352</v>
      </c>
      <c r="C1113" t="s">
        <v>188</v>
      </c>
      <c r="D1113" t="s">
        <v>1187</v>
      </c>
      <c r="E1113" t="s">
        <v>3353</v>
      </c>
    </row>
    <row r="1114" spans="1:5" x14ac:dyDescent="0.55000000000000004">
      <c r="A1114" t="s">
        <v>3354</v>
      </c>
      <c r="B1114" t="s">
        <v>3355</v>
      </c>
      <c r="C1114" t="s">
        <v>67</v>
      </c>
      <c r="D1114" t="s">
        <v>68</v>
      </c>
      <c r="E1114" t="s">
        <v>3354</v>
      </c>
    </row>
    <row r="1115" spans="1:5" x14ac:dyDescent="0.55000000000000004">
      <c r="A1115" t="s">
        <v>3359</v>
      </c>
      <c r="B1115" t="s">
        <v>3360</v>
      </c>
      <c r="C1115" t="s">
        <v>117</v>
      </c>
      <c r="D1115" t="s">
        <v>118</v>
      </c>
      <c r="E1115" t="s">
        <v>3359</v>
      </c>
    </row>
    <row r="1116" spans="1:5" x14ac:dyDescent="0.55000000000000004">
      <c r="A1116" t="s">
        <v>3361</v>
      </c>
      <c r="B1116" t="s">
        <v>3362</v>
      </c>
      <c r="C1116" t="s">
        <v>188</v>
      </c>
      <c r="D1116" t="s">
        <v>355</v>
      </c>
      <c r="E1116" t="s">
        <v>3363</v>
      </c>
    </row>
    <row r="1117" spans="1:5" x14ac:dyDescent="0.55000000000000004">
      <c r="A1117" t="s">
        <v>3364</v>
      </c>
      <c r="B1117" t="s">
        <v>3365</v>
      </c>
      <c r="C1117" t="s">
        <v>188</v>
      </c>
      <c r="D1117" t="s">
        <v>1187</v>
      </c>
      <c r="E1117" t="s">
        <v>3366</v>
      </c>
    </row>
    <row r="1118" spans="1:5" x14ac:dyDescent="0.55000000000000004">
      <c r="A1118" t="s">
        <v>3356</v>
      </c>
      <c r="B1118" t="s">
        <v>3357</v>
      </c>
      <c r="C1118" t="s">
        <v>188</v>
      </c>
      <c r="D1118" t="s">
        <v>1187</v>
      </c>
      <c r="E1118" t="s">
        <v>3358</v>
      </c>
    </row>
    <row r="1119" spans="1:5" x14ac:dyDescent="0.55000000000000004">
      <c r="A1119" t="s">
        <v>3370</v>
      </c>
      <c r="B1119" t="s">
        <v>3371</v>
      </c>
      <c r="C1119" t="s">
        <v>166</v>
      </c>
      <c r="D1119" t="s">
        <v>167</v>
      </c>
      <c r="E1119" t="s">
        <v>3372</v>
      </c>
    </row>
    <row r="1120" spans="1:5" x14ac:dyDescent="0.55000000000000004">
      <c r="A1120" t="s">
        <v>3373</v>
      </c>
      <c r="B1120" t="s">
        <v>3374</v>
      </c>
      <c r="C1120" t="s">
        <v>166</v>
      </c>
      <c r="D1120" t="s">
        <v>167</v>
      </c>
      <c r="E1120" t="s">
        <v>3375</v>
      </c>
    </row>
    <row r="1121" spans="1:5" x14ac:dyDescent="0.55000000000000004">
      <c r="A1121" t="s">
        <v>3376</v>
      </c>
      <c r="B1121" t="s">
        <v>3377</v>
      </c>
      <c r="C1121" t="s">
        <v>117</v>
      </c>
      <c r="D1121" t="s">
        <v>146</v>
      </c>
      <c r="E1121" t="s">
        <v>3378</v>
      </c>
    </row>
    <row r="1122" spans="1:5" x14ac:dyDescent="0.55000000000000004">
      <c r="A1122" t="s">
        <v>3379</v>
      </c>
      <c r="B1122" t="s">
        <v>3380</v>
      </c>
      <c r="C1122" t="s">
        <v>117</v>
      </c>
      <c r="D1122" t="s">
        <v>146</v>
      </c>
      <c r="E1122" t="s">
        <v>3381</v>
      </c>
    </row>
    <row r="1123" spans="1:5" x14ac:dyDescent="0.55000000000000004">
      <c r="A1123" t="s">
        <v>3382</v>
      </c>
      <c r="B1123" t="s">
        <v>3383</v>
      </c>
      <c r="C1123" t="s">
        <v>67</v>
      </c>
      <c r="D1123" t="s">
        <v>309</v>
      </c>
      <c r="E1123" t="s">
        <v>3384</v>
      </c>
    </row>
    <row r="1124" spans="1:5" x14ac:dyDescent="0.55000000000000004">
      <c r="A1124" t="s">
        <v>3385</v>
      </c>
      <c r="B1124" t="s">
        <v>3386</v>
      </c>
      <c r="C1124" t="s">
        <v>253</v>
      </c>
      <c r="D1124" t="s">
        <v>2191</v>
      </c>
      <c r="E1124" t="s">
        <v>3387</v>
      </c>
    </row>
    <row r="1125" spans="1:5" x14ac:dyDescent="0.55000000000000004">
      <c r="A1125" t="s">
        <v>3388</v>
      </c>
      <c r="B1125" t="s">
        <v>3389</v>
      </c>
      <c r="C1125" t="s">
        <v>72</v>
      </c>
      <c r="D1125" t="s">
        <v>73</v>
      </c>
      <c r="E1125" t="s">
        <v>3388</v>
      </c>
    </row>
    <row r="1126" spans="1:5" x14ac:dyDescent="0.55000000000000004">
      <c r="A1126" t="s">
        <v>3390</v>
      </c>
      <c r="B1126" t="s">
        <v>3391</v>
      </c>
      <c r="C1126" t="s">
        <v>67</v>
      </c>
      <c r="D1126" t="s">
        <v>643</v>
      </c>
      <c r="E1126" t="s">
        <v>3392</v>
      </c>
    </row>
    <row r="1127" spans="1:5" x14ac:dyDescent="0.55000000000000004">
      <c r="A1127" t="s">
        <v>3393</v>
      </c>
      <c r="B1127" t="s">
        <v>3394</v>
      </c>
      <c r="C1127" t="s">
        <v>54</v>
      </c>
      <c r="D1127" t="s">
        <v>63</v>
      </c>
      <c r="E1127" t="s">
        <v>3395</v>
      </c>
    </row>
    <row r="1128" spans="1:5" x14ac:dyDescent="0.55000000000000004">
      <c r="A1128" t="s">
        <v>3396</v>
      </c>
      <c r="B1128" t="s">
        <v>3397</v>
      </c>
      <c r="C1128" t="s">
        <v>54</v>
      </c>
      <c r="D1128" t="s">
        <v>193</v>
      </c>
      <c r="E1128" t="s">
        <v>3398</v>
      </c>
    </row>
    <row r="1129" spans="1:5" x14ac:dyDescent="0.55000000000000004">
      <c r="A1129" t="s">
        <v>3405</v>
      </c>
      <c r="B1129" t="s">
        <v>3406</v>
      </c>
      <c r="C1129" t="s">
        <v>188</v>
      </c>
      <c r="D1129" t="s">
        <v>992</v>
      </c>
      <c r="E1129" t="s">
        <v>3407</v>
      </c>
    </row>
    <row r="1130" spans="1:5" x14ac:dyDescent="0.55000000000000004">
      <c r="A1130" t="s">
        <v>3408</v>
      </c>
      <c r="B1130" t="s">
        <v>3409</v>
      </c>
      <c r="C1130" t="s">
        <v>117</v>
      </c>
      <c r="D1130" t="s">
        <v>118</v>
      </c>
      <c r="E1130" t="s">
        <v>3410</v>
      </c>
    </row>
    <row r="1131" spans="1:5" x14ac:dyDescent="0.55000000000000004">
      <c r="A1131" t="s">
        <v>3411</v>
      </c>
      <c r="B1131" t="s">
        <v>3412</v>
      </c>
      <c r="C1131" t="s">
        <v>117</v>
      </c>
      <c r="D1131" t="s">
        <v>146</v>
      </c>
      <c r="E1131" t="s">
        <v>3413</v>
      </c>
    </row>
    <row r="1132" spans="1:5" x14ac:dyDescent="0.55000000000000004">
      <c r="A1132" t="s">
        <v>3414</v>
      </c>
      <c r="B1132" t="s">
        <v>3415</v>
      </c>
      <c r="C1132" t="s">
        <v>188</v>
      </c>
      <c r="D1132" t="s">
        <v>294</v>
      </c>
      <c r="E1132" t="s">
        <v>3416</v>
      </c>
    </row>
    <row r="1133" spans="1:5" x14ac:dyDescent="0.55000000000000004">
      <c r="A1133" t="s">
        <v>3417</v>
      </c>
      <c r="B1133" t="s">
        <v>3418</v>
      </c>
      <c r="C1133" t="s">
        <v>59</v>
      </c>
      <c r="D1133" t="s">
        <v>81</v>
      </c>
      <c r="E1133" t="s">
        <v>3419</v>
      </c>
    </row>
    <row r="1134" spans="1:5" x14ac:dyDescent="0.55000000000000004">
      <c r="A1134" t="s">
        <v>3420</v>
      </c>
      <c r="B1134" t="s">
        <v>3421</v>
      </c>
      <c r="C1134" t="s">
        <v>67</v>
      </c>
      <c r="D1134" t="s">
        <v>577</v>
      </c>
      <c r="E1134" t="s">
        <v>3422</v>
      </c>
    </row>
    <row r="1135" spans="1:5" x14ac:dyDescent="0.55000000000000004">
      <c r="A1135" t="s">
        <v>3426</v>
      </c>
      <c r="B1135" t="s">
        <v>3427</v>
      </c>
      <c r="C1135" t="s">
        <v>67</v>
      </c>
      <c r="D1135" t="s">
        <v>577</v>
      </c>
      <c r="E1135" t="s">
        <v>3428</v>
      </c>
    </row>
    <row r="1136" spans="1:5" x14ac:dyDescent="0.55000000000000004">
      <c r="A1136" t="s">
        <v>3423</v>
      </c>
      <c r="B1136" t="s">
        <v>3424</v>
      </c>
      <c r="C1136" t="s">
        <v>54</v>
      </c>
      <c r="D1136" t="s">
        <v>154</v>
      </c>
      <c r="E1136" t="s">
        <v>3425</v>
      </c>
    </row>
    <row r="1137" spans="1:5" x14ac:dyDescent="0.55000000000000004">
      <c r="A1137" t="s">
        <v>3429</v>
      </c>
      <c r="B1137" t="s">
        <v>3430</v>
      </c>
      <c r="C1137" t="s">
        <v>54</v>
      </c>
      <c r="D1137" t="s">
        <v>132</v>
      </c>
      <c r="E1137" t="s">
        <v>3431</v>
      </c>
    </row>
    <row r="1138" spans="1:5" x14ac:dyDescent="0.55000000000000004">
      <c r="A1138" t="s">
        <v>3432</v>
      </c>
      <c r="B1138" t="s">
        <v>3433</v>
      </c>
      <c r="C1138" t="s">
        <v>67</v>
      </c>
      <c r="D1138" t="s">
        <v>309</v>
      </c>
      <c r="E1138" t="s">
        <v>3434</v>
      </c>
    </row>
    <row r="1139" spans="1:5" x14ac:dyDescent="0.55000000000000004">
      <c r="A1139" t="s">
        <v>3435</v>
      </c>
      <c r="B1139" t="s">
        <v>3436</v>
      </c>
      <c r="C1139" t="s">
        <v>67</v>
      </c>
      <c r="D1139" t="s">
        <v>309</v>
      </c>
      <c r="E1139" t="s">
        <v>3437</v>
      </c>
    </row>
    <row r="1140" spans="1:5" x14ac:dyDescent="0.55000000000000004">
      <c r="A1140" t="s">
        <v>3438</v>
      </c>
      <c r="B1140" t="s">
        <v>3439</v>
      </c>
      <c r="C1140" t="s">
        <v>54</v>
      </c>
      <c r="D1140" t="s">
        <v>193</v>
      </c>
      <c r="E1140" t="s">
        <v>3440</v>
      </c>
    </row>
    <row r="1141" spans="1:5" x14ac:dyDescent="0.55000000000000004">
      <c r="A1141" t="s">
        <v>3441</v>
      </c>
      <c r="B1141" t="s">
        <v>3442</v>
      </c>
      <c r="C1141" t="s">
        <v>72</v>
      </c>
      <c r="D1141" t="s">
        <v>77</v>
      </c>
      <c r="E1141" t="s">
        <v>3443</v>
      </c>
    </row>
    <row r="1142" spans="1:5" x14ac:dyDescent="0.55000000000000004">
      <c r="A1142" t="s">
        <v>3444</v>
      </c>
      <c r="B1142" t="s">
        <v>3445</v>
      </c>
      <c r="C1142" t="s">
        <v>67</v>
      </c>
      <c r="D1142" t="s">
        <v>309</v>
      </c>
      <c r="E1142" t="s">
        <v>3446</v>
      </c>
    </row>
    <row r="1143" spans="1:5" x14ac:dyDescent="0.55000000000000004">
      <c r="A1143" t="s">
        <v>3447</v>
      </c>
      <c r="B1143" t="s">
        <v>3448</v>
      </c>
      <c r="C1143" t="s">
        <v>67</v>
      </c>
      <c r="D1143" t="s">
        <v>309</v>
      </c>
      <c r="E1143" t="s">
        <v>3449</v>
      </c>
    </row>
    <row r="1144" spans="1:5" x14ac:dyDescent="0.55000000000000004">
      <c r="A1144" t="s">
        <v>3450</v>
      </c>
      <c r="B1144" t="s">
        <v>3451</v>
      </c>
      <c r="C1144" t="s">
        <v>67</v>
      </c>
      <c r="D1144" t="s">
        <v>309</v>
      </c>
      <c r="E1144" t="s">
        <v>3452</v>
      </c>
    </row>
    <row r="1145" spans="1:5" x14ac:dyDescent="0.55000000000000004">
      <c r="A1145" t="s">
        <v>3453</v>
      </c>
      <c r="B1145" t="s">
        <v>3454</v>
      </c>
      <c r="C1145" t="s">
        <v>166</v>
      </c>
      <c r="D1145" t="s">
        <v>167</v>
      </c>
      <c r="E1145" t="s">
        <v>3455</v>
      </c>
    </row>
    <row r="1146" spans="1:5" x14ac:dyDescent="0.55000000000000004">
      <c r="A1146" t="s">
        <v>3459</v>
      </c>
      <c r="B1146" t="s">
        <v>3460</v>
      </c>
      <c r="C1146" t="s">
        <v>112</v>
      </c>
      <c r="D1146" t="s">
        <v>150</v>
      </c>
      <c r="E1146" t="s">
        <v>3461</v>
      </c>
    </row>
    <row r="1147" spans="1:5" x14ac:dyDescent="0.55000000000000004">
      <c r="A1147" t="s">
        <v>3456</v>
      </c>
      <c r="B1147" t="s">
        <v>3457</v>
      </c>
      <c r="C1147" t="s">
        <v>112</v>
      </c>
      <c r="D1147" t="s">
        <v>150</v>
      </c>
      <c r="E1147" t="s">
        <v>3458</v>
      </c>
    </row>
    <row r="1148" spans="1:5" x14ac:dyDescent="0.55000000000000004">
      <c r="A1148" t="s">
        <v>3462</v>
      </c>
      <c r="B1148" t="s">
        <v>3463</v>
      </c>
      <c r="C1148" t="s">
        <v>59</v>
      </c>
      <c r="D1148" t="s">
        <v>60</v>
      </c>
      <c r="E1148" t="s">
        <v>3464</v>
      </c>
    </row>
    <row r="1149" spans="1:5" x14ac:dyDescent="0.55000000000000004">
      <c r="A1149" t="s">
        <v>3465</v>
      </c>
      <c r="B1149" t="s">
        <v>3466</v>
      </c>
      <c r="C1149" t="s">
        <v>117</v>
      </c>
      <c r="D1149" t="s">
        <v>146</v>
      </c>
      <c r="E1149" t="s">
        <v>3467</v>
      </c>
    </row>
    <row r="1150" spans="1:5" x14ac:dyDescent="0.55000000000000004">
      <c r="A1150" t="s">
        <v>3468</v>
      </c>
      <c r="B1150" t="s">
        <v>3469</v>
      </c>
      <c r="C1150" t="s">
        <v>72</v>
      </c>
      <c r="D1150" t="s">
        <v>77</v>
      </c>
      <c r="E1150" t="s">
        <v>3470</v>
      </c>
    </row>
    <row r="1151" spans="1:5" x14ac:dyDescent="0.55000000000000004">
      <c r="A1151" t="s">
        <v>3471</v>
      </c>
      <c r="B1151" t="s">
        <v>3472</v>
      </c>
      <c r="C1151" t="s">
        <v>67</v>
      </c>
      <c r="D1151" t="s">
        <v>68</v>
      </c>
      <c r="E1151" t="s">
        <v>3473</v>
      </c>
    </row>
    <row r="1152" spans="1:5" x14ac:dyDescent="0.55000000000000004">
      <c r="A1152" t="s">
        <v>3474</v>
      </c>
      <c r="B1152" t="s">
        <v>3475</v>
      </c>
      <c r="C1152" t="s">
        <v>188</v>
      </c>
      <c r="D1152" t="s">
        <v>189</v>
      </c>
      <c r="E1152" t="s">
        <v>3476</v>
      </c>
    </row>
    <row r="1153" spans="1:5" x14ac:dyDescent="0.55000000000000004">
      <c r="A1153" t="s">
        <v>3477</v>
      </c>
      <c r="B1153" t="s">
        <v>3478</v>
      </c>
      <c r="C1153" t="s">
        <v>59</v>
      </c>
      <c r="D1153" t="s">
        <v>60</v>
      </c>
      <c r="E1153" t="s">
        <v>3479</v>
      </c>
    </row>
    <row r="1154" spans="1:5" x14ac:dyDescent="0.55000000000000004">
      <c r="A1154" t="s">
        <v>3480</v>
      </c>
      <c r="B1154" t="s">
        <v>3481</v>
      </c>
      <c r="C1154" t="s">
        <v>67</v>
      </c>
      <c r="D1154" t="s">
        <v>577</v>
      </c>
      <c r="E1154" t="s">
        <v>3482</v>
      </c>
    </row>
    <row r="1155" spans="1:5" x14ac:dyDescent="0.55000000000000004">
      <c r="A1155" t="s">
        <v>3483</v>
      </c>
      <c r="B1155" t="s">
        <v>3484</v>
      </c>
      <c r="C1155" t="s">
        <v>67</v>
      </c>
      <c r="D1155" t="s">
        <v>704</v>
      </c>
      <c r="E1155" t="s">
        <v>3485</v>
      </c>
    </row>
    <row r="1156" spans="1:5" x14ac:dyDescent="0.55000000000000004">
      <c r="A1156" t="s">
        <v>3486</v>
      </c>
      <c r="B1156" t="s">
        <v>3487</v>
      </c>
      <c r="C1156" t="s">
        <v>253</v>
      </c>
      <c r="D1156" t="s">
        <v>221</v>
      </c>
      <c r="E1156" t="s">
        <v>3488</v>
      </c>
    </row>
    <row r="1157" spans="1:5" x14ac:dyDescent="0.55000000000000004">
      <c r="A1157" t="s">
        <v>3492</v>
      </c>
      <c r="B1157" t="s">
        <v>3493</v>
      </c>
      <c r="C1157" t="s">
        <v>166</v>
      </c>
      <c r="D1157" t="s">
        <v>193</v>
      </c>
      <c r="E1157" t="s">
        <v>3494</v>
      </c>
    </row>
    <row r="1158" spans="1:5" x14ac:dyDescent="0.55000000000000004">
      <c r="A1158" t="s">
        <v>3495</v>
      </c>
      <c r="B1158" t="s">
        <v>3496</v>
      </c>
      <c r="C1158" t="s">
        <v>112</v>
      </c>
      <c r="D1158" t="s">
        <v>113</v>
      </c>
      <c r="E1158" t="s">
        <v>3497</v>
      </c>
    </row>
    <row r="1159" spans="1:5" x14ac:dyDescent="0.55000000000000004">
      <c r="A1159" t="s">
        <v>3498</v>
      </c>
      <c r="B1159" t="s">
        <v>3499</v>
      </c>
      <c r="C1159" t="s">
        <v>117</v>
      </c>
      <c r="D1159" t="s">
        <v>146</v>
      </c>
      <c r="E1159" t="s">
        <v>3500</v>
      </c>
    </row>
    <row r="1160" spans="1:5" x14ac:dyDescent="0.55000000000000004">
      <c r="A1160" t="s">
        <v>3504</v>
      </c>
      <c r="B1160" t="s">
        <v>3505</v>
      </c>
      <c r="C1160" t="s">
        <v>117</v>
      </c>
      <c r="D1160" t="s">
        <v>146</v>
      </c>
      <c r="E1160" t="s">
        <v>3506</v>
      </c>
    </row>
    <row r="1161" spans="1:5" x14ac:dyDescent="0.55000000000000004">
      <c r="A1161" t="s">
        <v>3501</v>
      </c>
      <c r="B1161" t="s">
        <v>3502</v>
      </c>
      <c r="C1161" t="s">
        <v>117</v>
      </c>
      <c r="D1161" t="s">
        <v>146</v>
      </c>
      <c r="E1161" t="s">
        <v>3503</v>
      </c>
    </row>
    <row r="1162" spans="1:5" x14ac:dyDescent="0.55000000000000004">
      <c r="A1162" t="s">
        <v>3524</v>
      </c>
      <c r="B1162" t="s">
        <v>3525</v>
      </c>
      <c r="C1162" t="s">
        <v>188</v>
      </c>
      <c r="D1162" t="s">
        <v>992</v>
      </c>
      <c r="E1162" t="s">
        <v>3526</v>
      </c>
    </row>
    <row r="1163" spans="1:5" x14ac:dyDescent="0.55000000000000004">
      <c r="A1163" t="s">
        <v>3507</v>
      </c>
      <c r="B1163" t="s">
        <v>3508</v>
      </c>
      <c r="C1163" t="s">
        <v>59</v>
      </c>
      <c r="D1163" t="s">
        <v>81</v>
      </c>
      <c r="E1163" t="s">
        <v>3509</v>
      </c>
    </row>
    <row r="1164" spans="1:5" x14ac:dyDescent="0.55000000000000004">
      <c r="A1164" t="s">
        <v>3510</v>
      </c>
      <c r="B1164" t="s">
        <v>3511</v>
      </c>
      <c r="C1164" t="s">
        <v>112</v>
      </c>
      <c r="D1164" t="s">
        <v>313</v>
      </c>
      <c r="E1164" t="s">
        <v>3512</v>
      </c>
    </row>
    <row r="1165" spans="1:5" x14ac:dyDescent="0.55000000000000004">
      <c r="A1165" t="s">
        <v>3513</v>
      </c>
      <c r="B1165" t="s">
        <v>3514</v>
      </c>
      <c r="C1165" t="s">
        <v>59</v>
      </c>
      <c r="D1165" t="s">
        <v>2901</v>
      </c>
      <c r="E1165" t="s">
        <v>3513</v>
      </c>
    </row>
    <row r="1166" spans="1:5" x14ac:dyDescent="0.55000000000000004">
      <c r="A1166" t="s">
        <v>3527</v>
      </c>
      <c r="B1166" t="s">
        <v>3528</v>
      </c>
      <c r="C1166" t="s">
        <v>138</v>
      </c>
      <c r="D1166" t="s">
        <v>213</v>
      </c>
      <c r="E1166" t="s">
        <v>3529</v>
      </c>
    </row>
    <row r="1167" spans="1:5" x14ac:dyDescent="0.55000000000000004">
      <c r="A1167" t="s">
        <v>3530</v>
      </c>
      <c r="B1167" t="s">
        <v>3531</v>
      </c>
      <c r="C1167" t="s">
        <v>59</v>
      </c>
      <c r="D1167" t="s">
        <v>125</v>
      </c>
      <c r="E1167" t="s">
        <v>3532</v>
      </c>
    </row>
    <row r="1168" spans="1:5" x14ac:dyDescent="0.55000000000000004">
      <c r="A1168" t="s">
        <v>3515</v>
      </c>
      <c r="B1168" t="s">
        <v>3516</v>
      </c>
      <c r="C1168" t="s">
        <v>59</v>
      </c>
      <c r="D1168" t="s">
        <v>81</v>
      </c>
      <c r="E1168" t="s">
        <v>3517</v>
      </c>
    </row>
    <row r="1169" spans="1:5" x14ac:dyDescent="0.55000000000000004">
      <c r="A1169" t="s">
        <v>3539</v>
      </c>
      <c r="B1169" t="s">
        <v>3540</v>
      </c>
      <c r="C1169" t="s">
        <v>59</v>
      </c>
      <c r="D1169" t="s">
        <v>81</v>
      </c>
      <c r="E1169" t="s">
        <v>3541</v>
      </c>
    </row>
    <row r="1170" spans="1:5" x14ac:dyDescent="0.55000000000000004">
      <c r="A1170" t="s">
        <v>3542</v>
      </c>
      <c r="B1170" t="s">
        <v>3543</v>
      </c>
      <c r="C1170" t="s">
        <v>188</v>
      </c>
      <c r="D1170" t="s">
        <v>189</v>
      </c>
      <c r="E1170" t="s">
        <v>3544</v>
      </c>
    </row>
    <row r="1171" spans="1:5" x14ac:dyDescent="0.55000000000000004">
      <c r="A1171" t="s">
        <v>3545</v>
      </c>
      <c r="B1171" t="s">
        <v>3546</v>
      </c>
      <c r="C1171" t="s">
        <v>59</v>
      </c>
      <c r="D1171" t="s">
        <v>125</v>
      </c>
      <c r="E1171" t="s">
        <v>3547</v>
      </c>
    </row>
    <row r="1172" spans="1:5" x14ac:dyDescent="0.55000000000000004">
      <c r="A1172" t="s">
        <v>3639</v>
      </c>
      <c r="B1172" t="s">
        <v>3640</v>
      </c>
      <c r="C1172" t="s">
        <v>166</v>
      </c>
      <c r="D1172" t="s">
        <v>167</v>
      </c>
      <c r="E1172" t="s">
        <v>3641</v>
      </c>
    </row>
    <row r="1173" spans="1:5" x14ac:dyDescent="0.55000000000000004">
      <c r="A1173" t="s">
        <v>3642</v>
      </c>
      <c r="B1173" t="s">
        <v>3643</v>
      </c>
      <c r="C1173" t="s">
        <v>253</v>
      </c>
      <c r="D1173" t="s">
        <v>336</v>
      </c>
      <c r="E1173" t="s">
        <v>3644</v>
      </c>
    </row>
    <row r="1174" spans="1:5" x14ac:dyDescent="0.55000000000000004">
      <c r="A1174" t="s">
        <v>1039</v>
      </c>
      <c r="B1174" t="s">
        <v>1040</v>
      </c>
      <c r="C1174" t="s">
        <v>220</v>
      </c>
      <c r="D1174" t="s">
        <v>336</v>
      </c>
      <c r="E1174" t="s">
        <v>1041</v>
      </c>
    </row>
    <row r="1175" spans="1:5" x14ac:dyDescent="0.55000000000000004">
      <c r="A1175" t="s">
        <v>3548</v>
      </c>
      <c r="B1175" t="s">
        <v>3549</v>
      </c>
      <c r="C1175" t="s">
        <v>112</v>
      </c>
      <c r="D1175" t="s">
        <v>150</v>
      </c>
      <c r="E1175" t="s">
        <v>3550</v>
      </c>
    </row>
    <row r="1176" spans="1:5" x14ac:dyDescent="0.55000000000000004">
      <c r="A1176" t="s">
        <v>3557</v>
      </c>
      <c r="B1176" t="s">
        <v>3558</v>
      </c>
      <c r="C1176" t="s">
        <v>253</v>
      </c>
      <c r="D1176" t="s">
        <v>412</v>
      </c>
      <c r="E1176" t="s">
        <v>3559</v>
      </c>
    </row>
    <row r="1177" spans="1:5" x14ac:dyDescent="0.55000000000000004">
      <c r="A1177" t="s">
        <v>3551</v>
      </c>
      <c r="B1177" t="s">
        <v>3552</v>
      </c>
      <c r="C1177" t="s">
        <v>253</v>
      </c>
      <c r="D1177" t="s">
        <v>412</v>
      </c>
      <c r="E1177" t="s">
        <v>3553</v>
      </c>
    </row>
    <row r="1178" spans="1:5" x14ac:dyDescent="0.55000000000000004">
      <c r="A1178" t="s">
        <v>3554</v>
      </c>
      <c r="B1178" t="s">
        <v>3555</v>
      </c>
      <c r="C1178" t="s">
        <v>253</v>
      </c>
      <c r="D1178" t="s">
        <v>412</v>
      </c>
      <c r="E1178" t="s">
        <v>3556</v>
      </c>
    </row>
    <row r="1179" spans="1:5" x14ac:dyDescent="0.55000000000000004">
      <c r="A1179" t="s">
        <v>3560</v>
      </c>
      <c r="B1179" t="s">
        <v>3561</v>
      </c>
      <c r="C1179" t="s">
        <v>166</v>
      </c>
      <c r="D1179" t="s">
        <v>294</v>
      </c>
      <c r="E1179" t="s">
        <v>3562</v>
      </c>
    </row>
    <row r="1180" spans="1:5" x14ac:dyDescent="0.55000000000000004">
      <c r="A1180" t="s">
        <v>3563</v>
      </c>
      <c r="B1180" t="s">
        <v>3564</v>
      </c>
      <c r="C1180" t="s">
        <v>166</v>
      </c>
      <c r="D1180" t="s">
        <v>263</v>
      </c>
      <c r="E1180" t="s">
        <v>3565</v>
      </c>
    </row>
    <row r="1181" spans="1:5" x14ac:dyDescent="0.55000000000000004">
      <c r="A1181" t="s">
        <v>3566</v>
      </c>
      <c r="B1181" t="s">
        <v>3567</v>
      </c>
      <c r="C1181" t="s">
        <v>54</v>
      </c>
      <c r="D1181" t="s">
        <v>63</v>
      </c>
      <c r="E1181" t="s">
        <v>3568</v>
      </c>
    </row>
    <row r="1182" spans="1:5" x14ac:dyDescent="0.55000000000000004">
      <c r="A1182" t="s">
        <v>3569</v>
      </c>
      <c r="B1182" t="s">
        <v>3570</v>
      </c>
      <c r="C1182" t="s">
        <v>54</v>
      </c>
      <c r="D1182" t="s">
        <v>63</v>
      </c>
      <c r="E1182" t="s">
        <v>3571</v>
      </c>
    </row>
    <row r="1183" spans="1:5" x14ac:dyDescent="0.55000000000000004">
      <c r="A1183" t="s">
        <v>3572</v>
      </c>
      <c r="B1183" t="s">
        <v>3573</v>
      </c>
      <c r="C1183" t="s">
        <v>188</v>
      </c>
      <c r="D1183" t="s">
        <v>189</v>
      </c>
      <c r="E1183" t="s">
        <v>3574</v>
      </c>
    </row>
    <row r="1184" spans="1:5" x14ac:dyDescent="0.55000000000000004">
      <c r="A1184" t="s">
        <v>3575</v>
      </c>
      <c r="B1184" t="s">
        <v>3576</v>
      </c>
      <c r="C1184" t="s">
        <v>67</v>
      </c>
      <c r="D1184" t="s">
        <v>382</v>
      </c>
      <c r="E1184" t="s">
        <v>3577</v>
      </c>
    </row>
    <row r="1185" spans="1:5" x14ac:dyDescent="0.55000000000000004">
      <c r="A1185" t="s">
        <v>3578</v>
      </c>
      <c r="B1185" t="s">
        <v>3579</v>
      </c>
      <c r="C1185" t="s">
        <v>67</v>
      </c>
      <c r="D1185" t="s">
        <v>577</v>
      </c>
      <c r="E1185" t="s">
        <v>3580</v>
      </c>
    </row>
    <row r="1186" spans="1:5" x14ac:dyDescent="0.55000000000000004">
      <c r="A1186" t="s">
        <v>3581</v>
      </c>
      <c r="B1186" t="s">
        <v>3582</v>
      </c>
      <c r="C1186" t="s">
        <v>59</v>
      </c>
      <c r="D1186" t="s">
        <v>60</v>
      </c>
      <c r="E1186" t="s">
        <v>3583</v>
      </c>
    </row>
    <row r="1187" spans="1:5" x14ac:dyDescent="0.55000000000000004">
      <c r="A1187" t="s">
        <v>3587</v>
      </c>
      <c r="B1187" t="s">
        <v>3588</v>
      </c>
      <c r="C1187" t="s">
        <v>112</v>
      </c>
      <c r="D1187" t="s">
        <v>150</v>
      </c>
      <c r="E1187" t="s">
        <v>3589</v>
      </c>
    </row>
    <row r="1188" spans="1:5" x14ac:dyDescent="0.55000000000000004">
      <c r="A1188" t="s">
        <v>3584</v>
      </c>
      <c r="B1188" t="s">
        <v>3585</v>
      </c>
      <c r="C1188" t="s">
        <v>112</v>
      </c>
      <c r="D1188" t="s">
        <v>150</v>
      </c>
      <c r="E1188" t="s">
        <v>3586</v>
      </c>
    </row>
    <row r="1189" spans="1:5" x14ac:dyDescent="0.55000000000000004">
      <c r="A1189" t="s">
        <v>3590</v>
      </c>
      <c r="B1189" t="s">
        <v>3591</v>
      </c>
      <c r="C1189" t="s">
        <v>112</v>
      </c>
      <c r="D1189" t="s">
        <v>150</v>
      </c>
      <c r="E1189" t="s">
        <v>3592</v>
      </c>
    </row>
    <row r="1190" spans="1:5" x14ac:dyDescent="0.55000000000000004">
      <c r="A1190" t="s">
        <v>3593</v>
      </c>
      <c r="B1190" t="s">
        <v>3594</v>
      </c>
      <c r="C1190" t="s">
        <v>253</v>
      </c>
      <c r="D1190" t="s">
        <v>221</v>
      </c>
      <c r="E1190" t="s">
        <v>3595</v>
      </c>
    </row>
    <row r="1191" spans="1:5" x14ac:dyDescent="0.55000000000000004">
      <c r="A1191" t="s">
        <v>3596</v>
      </c>
      <c r="B1191" t="s">
        <v>3597</v>
      </c>
      <c r="C1191" t="s">
        <v>253</v>
      </c>
      <c r="D1191" t="s">
        <v>221</v>
      </c>
      <c r="E1191" t="s">
        <v>3598</v>
      </c>
    </row>
    <row r="1192" spans="1:5" x14ac:dyDescent="0.55000000000000004">
      <c r="A1192" t="s">
        <v>3599</v>
      </c>
      <c r="B1192" t="s">
        <v>221</v>
      </c>
      <c r="C1192" t="s">
        <v>253</v>
      </c>
      <c r="D1192" t="s">
        <v>221</v>
      </c>
      <c r="E1192" t="s">
        <v>3600</v>
      </c>
    </row>
    <row r="1193" spans="1:5" x14ac:dyDescent="0.55000000000000004">
      <c r="A1193" t="s">
        <v>3601</v>
      </c>
      <c r="B1193" t="s">
        <v>3602</v>
      </c>
      <c r="C1193" t="s">
        <v>188</v>
      </c>
      <c r="D1193" t="s">
        <v>189</v>
      </c>
      <c r="E1193" t="s">
        <v>3601</v>
      </c>
    </row>
    <row r="1194" spans="1:5" x14ac:dyDescent="0.55000000000000004">
      <c r="A1194" t="s">
        <v>3603</v>
      </c>
      <c r="B1194" t="s">
        <v>3604</v>
      </c>
      <c r="C1194" t="s">
        <v>188</v>
      </c>
      <c r="D1194" t="s">
        <v>189</v>
      </c>
      <c r="E1194" t="s">
        <v>3605</v>
      </c>
    </row>
    <row r="1195" spans="1:5" x14ac:dyDescent="0.55000000000000004">
      <c r="A1195" t="s">
        <v>3734</v>
      </c>
      <c r="B1195" t="s">
        <v>3735</v>
      </c>
      <c r="C1195" t="s">
        <v>54</v>
      </c>
      <c r="D1195" t="s">
        <v>154</v>
      </c>
      <c r="E1195" t="s">
        <v>3736</v>
      </c>
    </row>
    <row r="1196" spans="1:5" x14ac:dyDescent="0.55000000000000004">
      <c r="A1196" t="s">
        <v>3606</v>
      </c>
      <c r="B1196" t="s">
        <v>3607</v>
      </c>
      <c r="C1196" t="s">
        <v>117</v>
      </c>
      <c r="D1196" t="s">
        <v>146</v>
      </c>
      <c r="E1196" t="s">
        <v>3608</v>
      </c>
    </row>
    <row r="1197" spans="1:5" x14ac:dyDescent="0.55000000000000004">
      <c r="A1197" t="s">
        <v>3609</v>
      </c>
      <c r="B1197" t="s">
        <v>3610</v>
      </c>
      <c r="C1197" t="s">
        <v>138</v>
      </c>
      <c r="D1197" t="s">
        <v>558</v>
      </c>
      <c r="E1197" t="s">
        <v>3611</v>
      </c>
    </row>
    <row r="1198" spans="1:5" x14ac:dyDescent="0.55000000000000004">
      <c r="A1198" t="s">
        <v>3615</v>
      </c>
      <c r="B1198" t="s">
        <v>3616</v>
      </c>
      <c r="C1198" t="s">
        <v>253</v>
      </c>
      <c r="D1198" t="s">
        <v>2191</v>
      </c>
      <c r="E1198" t="s">
        <v>3617</v>
      </c>
    </row>
    <row r="1199" spans="1:5" x14ac:dyDescent="0.55000000000000004">
      <c r="A1199" t="s">
        <v>3612</v>
      </c>
      <c r="B1199" t="s">
        <v>3613</v>
      </c>
      <c r="C1199" t="s">
        <v>67</v>
      </c>
      <c r="D1199" t="s">
        <v>68</v>
      </c>
      <c r="E1199" t="s">
        <v>3614</v>
      </c>
    </row>
    <row r="1200" spans="1:5" x14ac:dyDescent="0.55000000000000004">
      <c r="A1200" t="s">
        <v>3618</v>
      </c>
      <c r="B1200" t="s">
        <v>3619</v>
      </c>
      <c r="C1200" t="s">
        <v>67</v>
      </c>
      <c r="D1200" t="s">
        <v>68</v>
      </c>
      <c r="E1200" t="s">
        <v>3620</v>
      </c>
    </row>
    <row r="1201" spans="1:5" x14ac:dyDescent="0.55000000000000004">
      <c r="A1201" t="s">
        <v>3621</v>
      </c>
      <c r="B1201" t="s">
        <v>3622</v>
      </c>
      <c r="C1201" t="s">
        <v>72</v>
      </c>
      <c r="D1201" t="s">
        <v>77</v>
      </c>
      <c r="E1201" t="s">
        <v>3623</v>
      </c>
    </row>
    <row r="1202" spans="1:5" x14ac:dyDescent="0.55000000000000004">
      <c r="A1202" t="s">
        <v>3624</v>
      </c>
      <c r="B1202" t="s">
        <v>3625</v>
      </c>
      <c r="C1202" t="s">
        <v>72</v>
      </c>
      <c r="D1202" t="s">
        <v>200</v>
      </c>
      <c r="E1202" t="s">
        <v>3626</v>
      </c>
    </row>
    <row r="1203" spans="1:5" x14ac:dyDescent="0.55000000000000004">
      <c r="A1203" t="s">
        <v>3627</v>
      </c>
      <c r="B1203" t="s">
        <v>3628</v>
      </c>
      <c r="C1203" t="s">
        <v>188</v>
      </c>
      <c r="D1203" t="s">
        <v>189</v>
      </c>
      <c r="E1203" t="s">
        <v>3629</v>
      </c>
    </row>
    <row r="1204" spans="1:5" x14ac:dyDescent="0.55000000000000004">
      <c r="A1204" t="s">
        <v>3630</v>
      </c>
      <c r="B1204" t="s">
        <v>3631</v>
      </c>
      <c r="C1204" t="s">
        <v>67</v>
      </c>
      <c r="D1204" t="s">
        <v>382</v>
      </c>
      <c r="E1204" t="s">
        <v>3632</v>
      </c>
    </row>
    <row r="1205" spans="1:5" x14ac:dyDescent="0.55000000000000004">
      <c r="A1205" t="s">
        <v>3633</v>
      </c>
      <c r="B1205" t="s">
        <v>3634</v>
      </c>
      <c r="C1205" t="s">
        <v>59</v>
      </c>
      <c r="D1205" t="s">
        <v>125</v>
      </c>
      <c r="E1205" t="s">
        <v>3635</v>
      </c>
    </row>
    <row r="1206" spans="1:5" x14ac:dyDescent="0.55000000000000004">
      <c r="A1206" t="s">
        <v>3636</v>
      </c>
      <c r="B1206" t="s">
        <v>3637</v>
      </c>
      <c r="C1206" t="s">
        <v>112</v>
      </c>
      <c r="D1206" t="s">
        <v>150</v>
      </c>
      <c r="E1206" t="s">
        <v>3638</v>
      </c>
    </row>
    <row r="1207" spans="1:5" x14ac:dyDescent="0.55000000000000004">
      <c r="A1207" t="s">
        <v>3311</v>
      </c>
      <c r="B1207" t="s">
        <v>3312</v>
      </c>
      <c r="C1207" t="s">
        <v>59</v>
      </c>
      <c r="D1207" t="s">
        <v>203</v>
      </c>
      <c r="E1207" t="s">
        <v>3313</v>
      </c>
    </row>
    <row r="1208" spans="1:5" x14ac:dyDescent="0.55000000000000004">
      <c r="A1208" t="s">
        <v>3645</v>
      </c>
      <c r="B1208" t="s">
        <v>3646</v>
      </c>
      <c r="C1208" t="s">
        <v>188</v>
      </c>
      <c r="D1208" t="s">
        <v>992</v>
      </c>
      <c r="E1208" t="s">
        <v>3647</v>
      </c>
    </row>
    <row r="1209" spans="1:5" x14ac:dyDescent="0.55000000000000004">
      <c r="A1209" t="s">
        <v>3648</v>
      </c>
      <c r="B1209" t="s">
        <v>3649</v>
      </c>
      <c r="C1209" t="s">
        <v>188</v>
      </c>
      <c r="D1209" t="s">
        <v>1187</v>
      </c>
      <c r="E1209" t="s">
        <v>3650</v>
      </c>
    </row>
    <row r="1210" spans="1:5" x14ac:dyDescent="0.55000000000000004">
      <c r="A1210" t="s">
        <v>3651</v>
      </c>
      <c r="B1210" t="s">
        <v>3652</v>
      </c>
      <c r="C1210" t="s">
        <v>54</v>
      </c>
      <c r="D1210" t="s">
        <v>154</v>
      </c>
      <c r="E1210" t="s">
        <v>3653</v>
      </c>
    </row>
    <row r="1211" spans="1:5" x14ac:dyDescent="0.55000000000000004">
      <c r="A1211" t="s">
        <v>3657</v>
      </c>
      <c r="B1211" t="s">
        <v>3658</v>
      </c>
      <c r="C1211" t="s">
        <v>67</v>
      </c>
      <c r="D1211" t="s">
        <v>577</v>
      </c>
      <c r="E1211" t="s">
        <v>3659</v>
      </c>
    </row>
    <row r="1212" spans="1:5" x14ac:dyDescent="0.55000000000000004">
      <c r="A1212" t="s">
        <v>3660</v>
      </c>
      <c r="B1212" t="s">
        <v>3661</v>
      </c>
      <c r="C1212" t="s">
        <v>59</v>
      </c>
      <c r="D1212" t="s">
        <v>125</v>
      </c>
      <c r="E1212" t="s">
        <v>3662</v>
      </c>
    </row>
    <row r="1213" spans="1:5" x14ac:dyDescent="0.55000000000000004">
      <c r="A1213" t="s">
        <v>3663</v>
      </c>
      <c r="B1213" t="s">
        <v>3664</v>
      </c>
      <c r="C1213" t="s">
        <v>59</v>
      </c>
      <c r="D1213" t="s">
        <v>81</v>
      </c>
      <c r="E1213" t="s">
        <v>3665</v>
      </c>
    </row>
    <row r="1214" spans="1:5" x14ac:dyDescent="0.55000000000000004">
      <c r="A1214" t="s">
        <v>3666</v>
      </c>
      <c r="B1214" t="s">
        <v>3667</v>
      </c>
      <c r="C1214" t="s">
        <v>166</v>
      </c>
      <c r="D1214" t="s">
        <v>167</v>
      </c>
      <c r="E1214" t="s">
        <v>3668</v>
      </c>
    </row>
    <row r="1215" spans="1:5" x14ac:dyDescent="0.55000000000000004">
      <c r="A1215" t="s">
        <v>3669</v>
      </c>
      <c r="B1215" t="s">
        <v>3670</v>
      </c>
      <c r="C1215" t="s">
        <v>67</v>
      </c>
      <c r="D1215" t="s">
        <v>68</v>
      </c>
      <c r="E1215" t="s">
        <v>3671</v>
      </c>
    </row>
    <row r="1216" spans="1:5" x14ac:dyDescent="0.55000000000000004">
      <c r="A1216" t="s">
        <v>3675</v>
      </c>
      <c r="B1216" t="s">
        <v>3676</v>
      </c>
      <c r="C1216" t="s">
        <v>117</v>
      </c>
      <c r="D1216" t="s">
        <v>118</v>
      </c>
      <c r="E1216" t="s">
        <v>3677</v>
      </c>
    </row>
    <row r="1217" spans="1:5" x14ac:dyDescent="0.55000000000000004">
      <c r="A1217" t="s">
        <v>3678</v>
      </c>
      <c r="B1217" t="s">
        <v>3679</v>
      </c>
      <c r="C1217" t="s">
        <v>54</v>
      </c>
      <c r="D1217" t="s">
        <v>263</v>
      </c>
      <c r="E1217" t="s">
        <v>3680</v>
      </c>
    </row>
    <row r="1218" spans="1:5" x14ac:dyDescent="0.55000000000000004">
      <c r="A1218" t="s">
        <v>3684</v>
      </c>
      <c r="B1218" t="s">
        <v>3685</v>
      </c>
      <c r="C1218" t="s">
        <v>67</v>
      </c>
      <c r="D1218" t="s">
        <v>382</v>
      </c>
      <c r="E1218" t="s">
        <v>3686</v>
      </c>
    </row>
    <row r="1219" spans="1:5" x14ac:dyDescent="0.55000000000000004">
      <c r="A1219" t="s">
        <v>3681</v>
      </c>
      <c r="B1219" t="s">
        <v>3682</v>
      </c>
      <c r="C1219" t="s">
        <v>67</v>
      </c>
      <c r="D1219" t="s">
        <v>382</v>
      </c>
      <c r="E1219" t="s">
        <v>3683</v>
      </c>
    </row>
    <row r="1220" spans="1:5" x14ac:dyDescent="0.55000000000000004">
      <c r="A1220" t="s">
        <v>3687</v>
      </c>
      <c r="B1220" t="s">
        <v>3688</v>
      </c>
      <c r="C1220" t="s">
        <v>67</v>
      </c>
      <c r="D1220" t="s">
        <v>382</v>
      </c>
      <c r="E1220" t="s">
        <v>3689</v>
      </c>
    </row>
    <row r="1221" spans="1:5" x14ac:dyDescent="0.55000000000000004">
      <c r="A1221" t="s">
        <v>3690</v>
      </c>
      <c r="B1221" t="s">
        <v>3691</v>
      </c>
      <c r="C1221" t="s">
        <v>59</v>
      </c>
      <c r="D1221" t="s">
        <v>81</v>
      </c>
      <c r="E1221" t="s">
        <v>3692</v>
      </c>
    </row>
    <row r="1222" spans="1:5" x14ac:dyDescent="0.55000000000000004">
      <c r="A1222" t="s">
        <v>3693</v>
      </c>
      <c r="B1222" t="s">
        <v>3694</v>
      </c>
      <c r="C1222" t="s">
        <v>117</v>
      </c>
      <c r="D1222" t="s">
        <v>118</v>
      </c>
      <c r="E1222" t="s">
        <v>3695</v>
      </c>
    </row>
    <row r="1223" spans="1:5" x14ac:dyDescent="0.55000000000000004">
      <c r="A1223" t="s">
        <v>3696</v>
      </c>
      <c r="B1223" t="s">
        <v>3697</v>
      </c>
      <c r="C1223" t="s">
        <v>54</v>
      </c>
      <c r="D1223" t="s">
        <v>193</v>
      </c>
      <c r="E1223" t="s">
        <v>3698</v>
      </c>
    </row>
    <row r="1224" spans="1:5" x14ac:dyDescent="0.55000000000000004">
      <c r="A1224" t="s">
        <v>3699</v>
      </c>
      <c r="B1224" t="s">
        <v>3700</v>
      </c>
      <c r="C1224" t="s">
        <v>54</v>
      </c>
      <c r="D1224" t="s">
        <v>193</v>
      </c>
      <c r="E1224" t="s">
        <v>3701</v>
      </c>
    </row>
    <row r="1225" spans="1:5" x14ac:dyDescent="0.55000000000000004">
      <c r="A1225" t="s">
        <v>3702</v>
      </c>
      <c r="B1225" t="s">
        <v>3703</v>
      </c>
      <c r="C1225" t="s">
        <v>166</v>
      </c>
      <c r="D1225" t="s">
        <v>263</v>
      </c>
      <c r="E1225" t="s">
        <v>3704</v>
      </c>
    </row>
    <row r="1226" spans="1:5" x14ac:dyDescent="0.55000000000000004">
      <c r="A1226" t="s">
        <v>3705</v>
      </c>
      <c r="B1226" t="s">
        <v>3706</v>
      </c>
      <c r="C1226" t="s">
        <v>188</v>
      </c>
      <c r="D1226" t="s">
        <v>542</v>
      </c>
      <c r="E1226" t="s">
        <v>3707</v>
      </c>
    </row>
    <row r="1227" spans="1:5" x14ac:dyDescent="0.55000000000000004">
      <c r="A1227" t="s">
        <v>3708</v>
      </c>
      <c r="B1227" t="s">
        <v>3709</v>
      </c>
      <c r="C1227" t="s">
        <v>59</v>
      </c>
      <c r="D1227" t="s">
        <v>81</v>
      </c>
      <c r="E1227" t="s">
        <v>3710</v>
      </c>
    </row>
    <row r="1228" spans="1:5" x14ac:dyDescent="0.55000000000000004">
      <c r="A1228" t="s">
        <v>3714</v>
      </c>
      <c r="B1228" t="s">
        <v>3715</v>
      </c>
      <c r="C1228" t="s">
        <v>112</v>
      </c>
      <c r="D1228" t="s">
        <v>113</v>
      </c>
      <c r="E1228" t="s">
        <v>3716</v>
      </c>
    </row>
    <row r="1229" spans="1:5" x14ac:dyDescent="0.55000000000000004">
      <c r="A1229" t="s">
        <v>3711</v>
      </c>
      <c r="B1229" t="s">
        <v>3712</v>
      </c>
      <c r="C1229" t="s">
        <v>112</v>
      </c>
      <c r="D1229" t="s">
        <v>113</v>
      </c>
      <c r="E1229" t="s">
        <v>3713</v>
      </c>
    </row>
    <row r="1230" spans="1:5" x14ac:dyDescent="0.55000000000000004">
      <c r="A1230" t="s">
        <v>3717</v>
      </c>
      <c r="B1230" t="s">
        <v>3718</v>
      </c>
      <c r="C1230" t="s">
        <v>54</v>
      </c>
      <c r="D1230" t="s">
        <v>154</v>
      </c>
      <c r="E1230" t="s">
        <v>3719</v>
      </c>
    </row>
    <row r="1231" spans="1:5" x14ac:dyDescent="0.55000000000000004">
      <c r="A1231" t="s">
        <v>3720</v>
      </c>
      <c r="B1231" t="s">
        <v>3721</v>
      </c>
      <c r="C1231" t="s">
        <v>112</v>
      </c>
      <c r="D1231" t="s">
        <v>150</v>
      </c>
      <c r="E1231" t="s">
        <v>3722</v>
      </c>
    </row>
    <row r="1232" spans="1:5" x14ac:dyDescent="0.55000000000000004">
      <c r="A1232" t="s">
        <v>3723</v>
      </c>
      <c r="B1232" t="s">
        <v>577</v>
      </c>
      <c r="C1232" t="s">
        <v>67</v>
      </c>
      <c r="D1232" t="s">
        <v>577</v>
      </c>
      <c r="E1232" t="s">
        <v>3724</v>
      </c>
    </row>
    <row r="1233" spans="1:5" x14ac:dyDescent="0.55000000000000004">
      <c r="A1233" t="s">
        <v>3725</v>
      </c>
      <c r="B1233" t="s">
        <v>3726</v>
      </c>
      <c r="C1233" t="s">
        <v>166</v>
      </c>
      <c r="D1233" t="s">
        <v>263</v>
      </c>
      <c r="E1233" t="s">
        <v>3727</v>
      </c>
    </row>
    <row r="1234" spans="1:5" x14ac:dyDescent="0.55000000000000004">
      <c r="A1234" t="s">
        <v>3728</v>
      </c>
      <c r="B1234" t="s">
        <v>3729</v>
      </c>
      <c r="C1234" t="s">
        <v>67</v>
      </c>
      <c r="D1234" t="s">
        <v>68</v>
      </c>
      <c r="E1234" t="s">
        <v>3730</v>
      </c>
    </row>
    <row r="1235" spans="1:5" x14ac:dyDescent="0.55000000000000004">
      <c r="A1235" t="s">
        <v>3731</v>
      </c>
      <c r="B1235" t="s">
        <v>3732</v>
      </c>
      <c r="C1235" t="s">
        <v>54</v>
      </c>
      <c r="D1235" t="s">
        <v>154</v>
      </c>
      <c r="E1235" t="s">
        <v>3733</v>
      </c>
    </row>
    <row r="1236" spans="1:5" x14ac:dyDescent="0.55000000000000004">
      <c r="A1236" t="s">
        <v>3740</v>
      </c>
      <c r="B1236" t="s">
        <v>3741</v>
      </c>
      <c r="C1236" t="s">
        <v>54</v>
      </c>
      <c r="D1236" t="s">
        <v>132</v>
      </c>
      <c r="E1236" t="s">
        <v>3742</v>
      </c>
    </row>
    <row r="1237" spans="1:5" x14ac:dyDescent="0.55000000000000004">
      <c r="A1237" t="s">
        <v>3737</v>
      </c>
      <c r="B1237" t="s">
        <v>3738</v>
      </c>
      <c r="C1237" t="s">
        <v>54</v>
      </c>
      <c r="D1237" t="s">
        <v>132</v>
      </c>
      <c r="E1237" t="s">
        <v>3739</v>
      </c>
    </row>
    <row r="1238" spans="1:5" x14ac:dyDescent="0.55000000000000004">
      <c r="A1238" t="s">
        <v>3743</v>
      </c>
      <c r="B1238" t="s">
        <v>3744</v>
      </c>
      <c r="C1238" t="s">
        <v>112</v>
      </c>
      <c r="D1238" t="s">
        <v>150</v>
      </c>
      <c r="E1238" t="s">
        <v>3745</v>
      </c>
    </row>
    <row r="1239" spans="1:5" x14ac:dyDescent="0.55000000000000004">
      <c r="A1239" t="s">
        <v>3746</v>
      </c>
      <c r="B1239" t="s">
        <v>3747</v>
      </c>
      <c r="C1239" t="s">
        <v>112</v>
      </c>
      <c r="D1239" t="s">
        <v>150</v>
      </c>
      <c r="E1239" t="s">
        <v>3748</v>
      </c>
    </row>
    <row r="1240" spans="1:5" x14ac:dyDescent="0.55000000000000004">
      <c r="A1240" t="s">
        <v>3749</v>
      </c>
      <c r="B1240" t="s">
        <v>3750</v>
      </c>
      <c r="C1240" t="s">
        <v>188</v>
      </c>
      <c r="D1240" t="s">
        <v>542</v>
      </c>
      <c r="E1240" t="s">
        <v>3751</v>
      </c>
    </row>
    <row r="1241" spans="1:5" x14ac:dyDescent="0.55000000000000004">
      <c r="A1241" t="s">
        <v>3752</v>
      </c>
      <c r="B1241" t="s">
        <v>3753</v>
      </c>
      <c r="C1241" t="s">
        <v>188</v>
      </c>
      <c r="D1241" t="s">
        <v>294</v>
      </c>
      <c r="E1241" t="s">
        <v>3754</v>
      </c>
    </row>
    <row r="1242" spans="1:5" x14ac:dyDescent="0.55000000000000004">
      <c r="A1242" t="s">
        <v>3755</v>
      </c>
      <c r="B1242" t="s">
        <v>3756</v>
      </c>
      <c r="C1242" t="s">
        <v>112</v>
      </c>
      <c r="D1242" t="s">
        <v>113</v>
      </c>
      <c r="E1242" t="s">
        <v>3757</v>
      </c>
    </row>
    <row r="1243" spans="1:5" x14ac:dyDescent="0.55000000000000004">
      <c r="A1243" t="s">
        <v>3758</v>
      </c>
      <c r="B1243" t="s">
        <v>3759</v>
      </c>
      <c r="C1243" t="s">
        <v>54</v>
      </c>
      <c r="D1243" t="s">
        <v>63</v>
      </c>
      <c r="E1243" t="s">
        <v>3760</v>
      </c>
    </row>
    <row r="1244" spans="1:5" x14ac:dyDescent="0.55000000000000004">
      <c r="A1244" t="s">
        <v>3761</v>
      </c>
      <c r="B1244" t="s">
        <v>3762</v>
      </c>
      <c r="C1244" t="s">
        <v>54</v>
      </c>
      <c r="D1244" t="s">
        <v>63</v>
      </c>
      <c r="E1244" t="s">
        <v>3763</v>
      </c>
    </row>
    <row r="1245" spans="1:5" x14ac:dyDescent="0.55000000000000004">
      <c r="A1245" t="s">
        <v>3764</v>
      </c>
      <c r="B1245" t="s">
        <v>3765</v>
      </c>
      <c r="C1245" t="s">
        <v>54</v>
      </c>
      <c r="D1245" t="s">
        <v>263</v>
      </c>
      <c r="E1245" t="s">
        <v>3766</v>
      </c>
    </row>
    <row r="1246" spans="1:5" x14ac:dyDescent="0.55000000000000004">
      <c r="A1246" t="s">
        <v>3767</v>
      </c>
      <c r="B1246" t="s">
        <v>3768</v>
      </c>
      <c r="C1246" t="s">
        <v>253</v>
      </c>
      <c r="D1246" t="s">
        <v>412</v>
      </c>
      <c r="E1246" t="s">
        <v>3769</v>
      </c>
    </row>
    <row r="1247" spans="1:5" x14ac:dyDescent="0.55000000000000004">
      <c r="A1247" t="s">
        <v>3770</v>
      </c>
      <c r="B1247" t="s">
        <v>3771</v>
      </c>
      <c r="C1247" t="s">
        <v>253</v>
      </c>
      <c r="D1247" t="s">
        <v>412</v>
      </c>
      <c r="E1247" t="s">
        <v>3772</v>
      </c>
    </row>
    <row r="1248" spans="1:5" x14ac:dyDescent="0.55000000000000004">
      <c r="A1248" t="s">
        <v>3773</v>
      </c>
      <c r="B1248" t="s">
        <v>3774</v>
      </c>
      <c r="C1248" t="s">
        <v>112</v>
      </c>
      <c r="D1248" t="s">
        <v>150</v>
      </c>
      <c r="E1248" t="s">
        <v>3775</v>
      </c>
    </row>
    <row r="1249" spans="1:5" x14ac:dyDescent="0.55000000000000004">
      <c r="A1249" t="s">
        <v>3776</v>
      </c>
      <c r="B1249" t="s">
        <v>3777</v>
      </c>
      <c r="C1249" t="s">
        <v>138</v>
      </c>
      <c r="D1249" t="s">
        <v>538</v>
      </c>
      <c r="E1249" t="s">
        <v>3778</v>
      </c>
    </row>
    <row r="1250" spans="1:5" x14ac:dyDescent="0.55000000000000004">
      <c r="A1250" t="s">
        <v>3779</v>
      </c>
      <c r="B1250" t="s">
        <v>3780</v>
      </c>
      <c r="C1250" t="s">
        <v>188</v>
      </c>
      <c r="D1250" t="s">
        <v>294</v>
      </c>
      <c r="E1250" t="s">
        <v>3781</v>
      </c>
    </row>
    <row r="1251" spans="1:5" x14ac:dyDescent="0.55000000000000004">
      <c r="A1251" t="s">
        <v>3782</v>
      </c>
      <c r="B1251" t="s">
        <v>3783</v>
      </c>
      <c r="C1251" t="s">
        <v>166</v>
      </c>
      <c r="D1251" t="s">
        <v>263</v>
      </c>
      <c r="E1251" t="s">
        <v>3784</v>
      </c>
    </row>
    <row r="1252" spans="1:5" x14ac:dyDescent="0.55000000000000004">
      <c r="A1252" t="s">
        <v>3785</v>
      </c>
      <c r="B1252" t="s">
        <v>3786</v>
      </c>
      <c r="C1252" t="s">
        <v>112</v>
      </c>
      <c r="D1252" t="s">
        <v>113</v>
      </c>
      <c r="E1252" t="s">
        <v>3787</v>
      </c>
    </row>
    <row r="1253" spans="1:5" x14ac:dyDescent="0.55000000000000004">
      <c r="A1253" t="s">
        <v>2816</v>
      </c>
      <c r="B1253" t="s">
        <v>2817</v>
      </c>
      <c r="C1253" t="s">
        <v>67</v>
      </c>
      <c r="D1253" t="s">
        <v>577</v>
      </c>
      <c r="E1253" t="s">
        <v>2818</v>
      </c>
    </row>
    <row r="1254" spans="1:5" x14ac:dyDescent="0.55000000000000004">
      <c r="A1254" t="s">
        <v>3793</v>
      </c>
      <c r="B1254" t="s">
        <v>3794</v>
      </c>
      <c r="C1254" t="s">
        <v>253</v>
      </c>
      <c r="D1254" t="s">
        <v>679</v>
      </c>
      <c r="E1254" t="s">
        <v>3795</v>
      </c>
    </row>
    <row r="1255" spans="1:5" x14ac:dyDescent="0.55000000000000004">
      <c r="A1255" t="s">
        <v>3790</v>
      </c>
      <c r="B1255" t="s">
        <v>3791</v>
      </c>
      <c r="C1255" t="s">
        <v>253</v>
      </c>
      <c r="D1255" t="s">
        <v>679</v>
      </c>
      <c r="E1255" t="s">
        <v>3792</v>
      </c>
    </row>
    <row r="1256" spans="1:5" x14ac:dyDescent="0.55000000000000004">
      <c r="A1256" t="s">
        <v>3788</v>
      </c>
      <c r="B1256" t="s">
        <v>679</v>
      </c>
      <c r="C1256" t="s">
        <v>253</v>
      </c>
      <c r="D1256" t="s">
        <v>679</v>
      </c>
      <c r="E1256" t="s">
        <v>3789</v>
      </c>
    </row>
    <row r="1257" spans="1:5" x14ac:dyDescent="0.55000000000000004">
      <c r="A1257" t="s">
        <v>3796</v>
      </c>
      <c r="B1257" t="s">
        <v>3797</v>
      </c>
      <c r="C1257" t="s">
        <v>112</v>
      </c>
      <c r="D1257" t="s">
        <v>313</v>
      </c>
      <c r="E1257" t="s">
        <v>3798</v>
      </c>
    </row>
    <row r="1258" spans="1:5" x14ac:dyDescent="0.55000000000000004">
      <c r="A1258" t="s">
        <v>3799</v>
      </c>
      <c r="B1258" t="s">
        <v>3800</v>
      </c>
      <c r="C1258" t="s">
        <v>138</v>
      </c>
      <c r="D1258" t="s">
        <v>213</v>
      </c>
      <c r="E1258" t="s">
        <v>3801</v>
      </c>
    </row>
    <row r="1259" spans="1:5" x14ac:dyDescent="0.55000000000000004">
      <c r="A1259" t="s">
        <v>3802</v>
      </c>
      <c r="B1259" t="s">
        <v>3803</v>
      </c>
      <c r="C1259" t="s">
        <v>112</v>
      </c>
      <c r="D1259" t="s">
        <v>113</v>
      </c>
      <c r="E1259" t="s">
        <v>3804</v>
      </c>
    </row>
    <row r="1260" spans="1:5" x14ac:dyDescent="0.55000000000000004">
      <c r="A1260" t="s">
        <v>3805</v>
      </c>
      <c r="B1260" t="s">
        <v>3806</v>
      </c>
      <c r="C1260" t="s">
        <v>54</v>
      </c>
      <c r="D1260" t="s">
        <v>55</v>
      </c>
      <c r="E1260" t="s">
        <v>3807</v>
      </c>
    </row>
    <row r="1261" spans="1:5" x14ac:dyDescent="0.55000000000000004">
      <c r="A1261" t="s">
        <v>3808</v>
      </c>
      <c r="B1261" t="s">
        <v>3809</v>
      </c>
      <c r="C1261" t="s">
        <v>253</v>
      </c>
      <c r="D1261" t="s">
        <v>2191</v>
      </c>
      <c r="E1261" t="s">
        <v>3808</v>
      </c>
    </row>
    <row r="1262" spans="1:5" x14ac:dyDescent="0.55000000000000004">
      <c r="A1262" t="s">
        <v>3810</v>
      </c>
      <c r="B1262" t="s">
        <v>3811</v>
      </c>
      <c r="C1262" t="s">
        <v>72</v>
      </c>
      <c r="D1262" t="s">
        <v>200</v>
      </c>
      <c r="E1262" t="s">
        <v>3812</v>
      </c>
    </row>
    <row r="1263" spans="1:5" x14ac:dyDescent="0.55000000000000004">
      <c r="A1263" t="s">
        <v>3672</v>
      </c>
      <c r="B1263" t="s">
        <v>3673</v>
      </c>
      <c r="C1263" t="s">
        <v>59</v>
      </c>
      <c r="D1263" t="s">
        <v>81</v>
      </c>
      <c r="E1263" t="s">
        <v>3674</v>
      </c>
    </row>
    <row r="1264" spans="1:5" x14ac:dyDescent="0.55000000000000004">
      <c r="A1264" t="s">
        <v>3654</v>
      </c>
      <c r="B1264" t="s">
        <v>3655</v>
      </c>
      <c r="C1264" t="s">
        <v>67</v>
      </c>
      <c r="D1264" t="s">
        <v>577</v>
      </c>
      <c r="E1264" t="s">
        <v>3656</v>
      </c>
    </row>
    <row r="1265" spans="1:5" x14ac:dyDescent="0.55000000000000004">
      <c r="A1265" t="s">
        <v>3813</v>
      </c>
      <c r="B1265" t="s">
        <v>3814</v>
      </c>
      <c r="C1265" t="s">
        <v>54</v>
      </c>
      <c r="D1265" t="s">
        <v>132</v>
      </c>
      <c r="E1265" t="s">
        <v>3815</v>
      </c>
    </row>
    <row r="1266" spans="1:5" x14ac:dyDescent="0.55000000000000004">
      <c r="A1266" t="s">
        <v>3816</v>
      </c>
      <c r="B1266" t="s">
        <v>3817</v>
      </c>
      <c r="C1266" t="s">
        <v>253</v>
      </c>
      <c r="D1266" t="s">
        <v>221</v>
      </c>
      <c r="E1266" t="s">
        <v>3818</v>
      </c>
    </row>
    <row r="1267" spans="1:5" x14ac:dyDescent="0.55000000000000004">
      <c r="A1267" t="s">
        <v>3819</v>
      </c>
      <c r="B1267" t="s">
        <v>3820</v>
      </c>
      <c r="C1267" t="s">
        <v>253</v>
      </c>
      <c r="D1267" t="s">
        <v>679</v>
      </c>
      <c r="E1267" t="s">
        <v>3821</v>
      </c>
    </row>
    <row r="1268" spans="1:5" x14ac:dyDescent="0.55000000000000004">
      <c r="A1268" t="s">
        <v>3822</v>
      </c>
      <c r="B1268" t="s">
        <v>3823</v>
      </c>
      <c r="C1268" t="s">
        <v>112</v>
      </c>
      <c r="D1268" t="s">
        <v>150</v>
      </c>
      <c r="E1268" t="s">
        <v>3824</v>
      </c>
    </row>
    <row r="1269" spans="1:5" x14ac:dyDescent="0.55000000000000004">
      <c r="A1269" t="s">
        <v>3825</v>
      </c>
      <c r="B1269" t="s">
        <v>3826</v>
      </c>
      <c r="C1269" t="s">
        <v>59</v>
      </c>
      <c r="D1269" t="s">
        <v>462</v>
      </c>
      <c r="E1269" t="s">
        <v>3827</v>
      </c>
    </row>
    <row r="1270" spans="1:5" x14ac:dyDescent="0.55000000000000004">
      <c r="A1270" t="s">
        <v>3828</v>
      </c>
      <c r="B1270" t="s">
        <v>3829</v>
      </c>
      <c r="C1270" t="s">
        <v>67</v>
      </c>
      <c r="D1270" t="s">
        <v>68</v>
      </c>
      <c r="E1270" t="s">
        <v>3830</v>
      </c>
    </row>
    <row r="1271" spans="1:5" x14ac:dyDescent="0.55000000000000004">
      <c r="A1271" t="s">
        <v>3831</v>
      </c>
      <c r="B1271" t="s">
        <v>3832</v>
      </c>
      <c r="C1271" t="s">
        <v>117</v>
      </c>
      <c r="D1271" t="s">
        <v>118</v>
      </c>
      <c r="E1271" t="s">
        <v>3833</v>
      </c>
    </row>
    <row r="1272" spans="1:5" x14ac:dyDescent="0.55000000000000004">
      <c r="A1272" t="s">
        <v>3834</v>
      </c>
      <c r="B1272" t="s">
        <v>118</v>
      </c>
      <c r="C1272" t="s">
        <v>117</v>
      </c>
      <c r="D1272" t="s">
        <v>118</v>
      </c>
      <c r="E1272" t="s">
        <v>3835</v>
      </c>
    </row>
    <row r="1273" spans="1:5" x14ac:dyDescent="0.55000000000000004">
      <c r="A1273" t="s">
        <v>3836</v>
      </c>
      <c r="B1273" t="s">
        <v>3837</v>
      </c>
      <c r="C1273" t="s">
        <v>59</v>
      </c>
      <c r="D1273" t="s">
        <v>81</v>
      </c>
      <c r="E1273" t="s">
        <v>3838</v>
      </c>
    </row>
    <row r="1274" spans="1:5" x14ac:dyDescent="0.55000000000000004">
      <c r="A1274" t="s">
        <v>57</v>
      </c>
      <c r="B1274" t="s">
        <v>58</v>
      </c>
      <c r="C1274" t="s">
        <v>59</v>
      </c>
      <c r="D1274" t="s">
        <v>60</v>
      </c>
      <c r="E1274">
        <v>1930</v>
      </c>
    </row>
  </sheetData>
  <sortState xmlns:xlrd2="http://schemas.microsoft.com/office/spreadsheetml/2017/richdata2" ref="A2:E1273">
    <sortCondition ref="E2:E1273"/>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56C2C-012D-41FF-8B6D-2DDC0ADAA2B8}">
  <dimension ref="A1:Q61"/>
  <sheetViews>
    <sheetView workbookViewId="0">
      <selection activeCell="M56" sqref="M56"/>
    </sheetView>
  </sheetViews>
  <sheetFormatPr defaultRowHeight="14.4" x14ac:dyDescent="0.55000000000000004"/>
  <cols>
    <col min="9" max="9" width="16.5234375" bestFit="1" customWidth="1"/>
  </cols>
  <sheetData>
    <row r="1" spans="1:17" x14ac:dyDescent="0.55000000000000004">
      <c r="A1" s="8" t="s">
        <v>4071</v>
      </c>
      <c r="B1" s="30" t="s">
        <v>4123</v>
      </c>
      <c r="C1" s="8">
        <v>1010</v>
      </c>
      <c r="D1">
        <v>1112</v>
      </c>
      <c r="E1">
        <v>1314</v>
      </c>
      <c r="F1" t="s">
        <v>3839</v>
      </c>
      <c r="J1" t="s">
        <v>4087</v>
      </c>
      <c r="N1" t="s">
        <v>4088</v>
      </c>
    </row>
    <row r="2" spans="1:17" x14ac:dyDescent="0.55000000000000004">
      <c r="A2" s="8" t="s">
        <v>3840</v>
      </c>
      <c r="B2" s="8">
        <v>4837</v>
      </c>
      <c r="C2" s="8">
        <v>4837</v>
      </c>
      <c r="D2" s="8">
        <v>4475</v>
      </c>
      <c r="E2" s="8">
        <v>3914</v>
      </c>
      <c r="F2" s="8">
        <v>3914</v>
      </c>
      <c r="G2" s="8"/>
      <c r="J2" s="8" t="s">
        <v>3900</v>
      </c>
      <c r="K2" s="8" t="s">
        <v>3901</v>
      </c>
      <c r="L2" s="8" t="s">
        <v>3902</v>
      </c>
      <c r="M2" s="8" t="s">
        <v>3839</v>
      </c>
      <c r="N2" s="8" t="s">
        <v>3900</v>
      </c>
      <c r="O2" s="8" t="s">
        <v>3901</v>
      </c>
      <c r="P2" s="8" t="s">
        <v>3902</v>
      </c>
      <c r="Q2" s="8" t="s">
        <v>3839</v>
      </c>
    </row>
    <row r="3" spans="1:17" x14ac:dyDescent="0.55000000000000004">
      <c r="A3" s="8" t="s">
        <v>3841</v>
      </c>
      <c r="B3" s="8">
        <v>3025</v>
      </c>
      <c r="C3" s="8">
        <v>3025</v>
      </c>
      <c r="D3" s="8">
        <v>2780</v>
      </c>
      <c r="E3" s="8">
        <v>2467</v>
      </c>
      <c r="F3" s="8">
        <v>2467</v>
      </c>
      <c r="G3" s="8"/>
      <c r="I3" t="s">
        <v>4072</v>
      </c>
      <c r="J3" s="8" t="s">
        <v>3903</v>
      </c>
      <c r="K3" s="8" t="s">
        <v>3904</v>
      </c>
      <c r="L3" s="8" t="s">
        <v>3905</v>
      </c>
      <c r="M3" s="8" t="s">
        <v>3905</v>
      </c>
      <c r="N3" s="8" t="s">
        <v>3987</v>
      </c>
      <c r="O3" s="8" t="s">
        <v>3988</v>
      </c>
      <c r="P3" s="8" t="s">
        <v>3989</v>
      </c>
      <c r="Q3" s="8" t="s">
        <v>3989</v>
      </c>
    </row>
    <row r="4" spans="1:17" x14ac:dyDescent="0.55000000000000004">
      <c r="A4" s="8" t="s">
        <v>3842</v>
      </c>
      <c r="B4" s="8">
        <v>14625</v>
      </c>
      <c r="C4" s="8">
        <v>14625</v>
      </c>
      <c r="D4" s="8">
        <v>13670</v>
      </c>
      <c r="E4" s="8">
        <v>12425</v>
      </c>
      <c r="F4" s="8">
        <v>12425</v>
      </c>
      <c r="G4" s="8"/>
      <c r="J4" s="8" t="s">
        <v>3906</v>
      </c>
      <c r="K4" s="8" t="s">
        <v>3907</v>
      </c>
      <c r="L4" s="8" t="s">
        <v>3908</v>
      </c>
      <c r="M4" s="8" t="s">
        <v>3908</v>
      </c>
      <c r="N4" s="8" t="s">
        <v>3990</v>
      </c>
      <c r="O4" s="8" t="s">
        <v>3991</v>
      </c>
      <c r="P4" s="8" t="s">
        <v>3992</v>
      </c>
      <c r="Q4" s="8" t="s">
        <v>3992</v>
      </c>
    </row>
    <row r="5" spans="1:17" x14ac:dyDescent="0.55000000000000004">
      <c r="A5" s="8" t="s">
        <v>3843</v>
      </c>
      <c r="B5" s="8">
        <v>11016</v>
      </c>
      <c r="C5" s="8">
        <v>11016</v>
      </c>
      <c r="D5" s="8">
        <v>10007</v>
      </c>
      <c r="E5" s="8">
        <v>5418</v>
      </c>
      <c r="F5" s="8">
        <v>5418</v>
      </c>
      <c r="G5" s="8"/>
      <c r="I5" t="s">
        <v>4073</v>
      </c>
      <c r="J5" s="8" t="s">
        <v>3909</v>
      </c>
      <c r="K5" s="8" t="s">
        <v>3910</v>
      </c>
      <c r="L5" s="8" t="s">
        <v>3911</v>
      </c>
      <c r="M5" s="8" t="s">
        <v>3911</v>
      </c>
      <c r="N5" s="8" t="s">
        <v>3993</v>
      </c>
      <c r="O5" s="8" t="s">
        <v>3994</v>
      </c>
      <c r="P5" s="8" t="s">
        <v>3995</v>
      </c>
      <c r="Q5" s="8" t="s">
        <v>3995</v>
      </c>
    </row>
    <row r="6" spans="1:17" x14ac:dyDescent="0.55000000000000004">
      <c r="A6" s="8" t="s">
        <v>3844</v>
      </c>
      <c r="B6" s="8">
        <v>34761</v>
      </c>
      <c r="C6" s="8">
        <v>34761</v>
      </c>
      <c r="D6" s="8">
        <v>32868</v>
      </c>
      <c r="E6" s="8">
        <v>30135</v>
      </c>
      <c r="F6" s="8">
        <v>30135</v>
      </c>
      <c r="G6" s="8"/>
      <c r="J6" s="8" t="s">
        <v>3912</v>
      </c>
      <c r="K6" s="8" t="s">
        <v>3913</v>
      </c>
      <c r="L6" s="8" t="s">
        <v>3914</v>
      </c>
      <c r="M6" s="8" t="s">
        <v>3914</v>
      </c>
      <c r="N6" s="8" t="s">
        <v>3996</v>
      </c>
      <c r="O6" s="8" t="s">
        <v>3997</v>
      </c>
      <c r="P6" s="8" t="s">
        <v>3998</v>
      </c>
      <c r="Q6" s="8" t="s">
        <v>3998</v>
      </c>
    </row>
    <row r="7" spans="1:17" x14ac:dyDescent="0.55000000000000004">
      <c r="A7" s="8" t="s">
        <v>3845</v>
      </c>
      <c r="B7" s="8">
        <v>22844</v>
      </c>
      <c r="C7" s="8">
        <v>22844</v>
      </c>
      <c r="D7" s="8">
        <v>20998</v>
      </c>
      <c r="E7" s="8">
        <v>15609</v>
      </c>
      <c r="F7" s="8">
        <v>15609</v>
      </c>
      <c r="G7" s="8"/>
      <c r="I7" t="s">
        <v>4074</v>
      </c>
      <c r="J7" s="8" t="s">
        <v>3915</v>
      </c>
      <c r="K7" s="8" t="s">
        <v>3916</v>
      </c>
      <c r="L7" s="8" t="s">
        <v>3917</v>
      </c>
      <c r="M7" s="8" t="s">
        <v>3917</v>
      </c>
      <c r="N7" s="8" t="s">
        <v>3999</v>
      </c>
      <c r="O7" s="8" t="s">
        <v>4000</v>
      </c>
      <c r="P7" s="8" t="s">
        <v>4001</v>
      </c>
      <c r="Q7" s="8" t="s">
        <v>4001</v>
      </c>
    </row>
    <row r="8" spans="1:17" x14ac:dyDescent="0.55000000000000004">
      <c r="A8" s="8" t="s">
        <v>3846</v>
      </c>
      <c r="B8" s="8">
        <v>65901</v>
      </c>
      <c r="C8" s="8">
        <v>65901</v>
      </c>
      <c r="D8" s="8">
        <v>62030</v>
      </c>
      <c r="E8" s="8">
        <v>54840</v>
      </c>
      <c r="F8" s="8">
        <v>54840</v>
      </c>
      <c r="G8" s="8"/>
      <c r="J8" s="8" t="s">
        <v>3918</v>
      </c>
      <c r="K8" s="8" t="s">
        <v>3919</v>
      </c>
      <c r="L8" s="8" t="s">
        <v>3920</v>
      </c>
      <c r="M8" s="8" t="s">
        <v>3920</v>
      </c>
      <c r="N8" s="8" t="s">
        <v>4002</v>
      </c>
      <c r="O8" s="8" t="s">
        <v>4003</v>
      </c>
      <c r="P8" s="8" t="s">
        <v>4004</v>
      </c>
      <c r="Q8" s="8" t="s">
        <v>4004</v>
      </c>
    </row>
    <row r="9" spans="1:17" x14ac:dyDescent="0.55000000000000004">
      <c r="A9" s="8" t="s">
        <v>3847</v>
      </c>
      <c r="B9" s="8">
        <v>51457</v>
      </c>
      <c r="C9" s="8">
        <v>51457</v>
      </c>
      <c r="D9" s="8">
        <v>43336</v>
      </c>
      <c r="E9" s="8">
        <v>40440</v>
      </c>
      <c r="F9" s="8">
        <v>40440</v>
      </c>
      <c r="G9" s="8"/>
      <c r="I9" t="s">
        <v>4075</v>
      </c>
      <c r="J9" s="8" t="s">
        <v>3921</v>
      </c>
      <c r="K9" s="8" t="s">
        <v>3922</v>
      </c>
      <c r="L9" s="8" t="s">
        <v>3923</v>
      </c>
      <c r="M9" s="8" t="s">
        <v>3923</v>
      </c>
      <c r="N9" s="8" t="s">
        <v>4005</v>
      </c>
      <c r="O9" s="8" t="s">
        <v>4006</v>
      </c>
      <c r="P9" s="8" t="s">
        <v>4007</v>
      </c>
      <c r="Q9" s="8" t="s">
        <v>4007</v>
      </c>
    </row>
    <row r="10" spans="1:17" x14ac:dyDescent="0.55000000000000004">
      <c r="A10" s="8" t="s">
        <v>3848</v>
      </c>
      <c r="B10" s="8">
        <v>10242</v>
      </c>
      <c r="C10" s="8">
        <v>10242</v>
      </c>
      <c r="D10" s="8">
        <v>5712</v>
      </c>
      <c r="E10" s="8">
        <v>4943</v>
      </c>
      <c r="F10" s="8">
        <v>4943</v>
      </c>
      <c r="G10" s="8"/>
      <c r="J10" s="8" t="s">
        <v>3924</v>
      </c>
      <c r="K10" s="8" t="s">
        <v>3925</v>
      </c>
      <c r="L10" s="8" t="s">
        <v>3926</v>
      </c>
      <c r="M10" s="8" t="s">
        <v>3926</v>
      </c>
      <c r="N10" s="8" t="s">
        <v>4008</v>
      </c>
      <c r="O10" s="8" t="s">
        <v>4009</v>
      </c>
      <c r="P10" s="8" t="s">
        <v>4010</v>
      </c>
      <c r="Q10" s="8" t="s">
        <v>4010</v>
      </c>
    </row>
    <row r="11" spans="1:17" x14ac:dyDescent="0.55000000000000004">
      <c r="A11" s="8" t="s">
        <v>3849</v>
      </c>
      <c r="B11" s="8">
        <v>3913</v>
      </c>
      <c r="C11" s="8">
        <v>3913</v>
      </c>
      <c r="D11" s="8">
        <v>3479</v>
      </c>
      <c r="E11" s="8">
        <v>3003</v>
      </c>
      <c r="F11" s="8">
        <v>3003</v>
      </c>
      <c r="G11" s="8"/>
      <c r="I11" t="s">
        <v>4076</v>
      </c>
      <c r="J11" s="8" t="s">
        <v>3927</v>
      </c>
      <c r="K11" s="8" t="s">
        <v>3928</v>
      </c>
      <c r="L11" s="8" t="s">
        <v>3929</v>
      </c>
      <c r="M11" s="8" t="s">
        <v>3929</v>
      </c>
      <c r="N11" s="8" t="s">
        <v>4011</v>
      </c>
      <c r="O11" s="8" t="s">
        <v>4012</v>
      </c>
      <c r="P11" s="8" t="s">
        <v>4013</v>
      </c>
      <c r="Q11" s="8" t="s">
        <v>4013</v>
      </c>
    </row>
    <row r="12" spans="1:17" x14ac:dyDescent="0.55000000000000004">
      <c r="A12" s="8" t="s">
        <v>3850</v>
      </c>
      <c r="B12" s="8">
        <v>21580</v>
      </c>
      <c r="C12" s="8">
        <v>21580</v>
      </c>
      <c r="D12" s="8">
        <v>20268</v>
      </c>
      <c r="E12" s="8">
        <v>14565</v>
      </c>
      <c r="F12" s="8">
        <v>14565</v>
      </c>
      <c r="G12" s="8"/>
      <c r="J12" s="8" t="s">
        <v>3930</v>
      </c>
      <c r="K12" s="8" t="s">
        <v>3931</v>
      </c>
      <c r="L12" s="8" t="s">
        <v>3932</v>
      </c>
      <c r="M12" s="8" t="s">
        <v>3932</v>
      </c>
      <c r="N12" s="8" t="s">
        <v>4014</v>
      </c>
      <c r="O12" s="8" t="s">
        <v>4015</v>
      </c>
      <c r="P12" s="8" t="s">
        <v>4016</v>
      </c>
      <c r="Q12" s="8" t="s">
        <v>4016</v>
      </c>
    </row>
    <row r="13" spans="1:17" x14ac:dyDescent="0.55000000000000004">
      <c r="A13" s="8" t="s">
        <v>3851</v>
      </c>
      <c r="B13" s="8">
        <v>12635</v>
      </c>
      <c r="C13" s="8">
        <v>12635</v>
      </c>
      <c r="D13" s="8">
        <v>11796</v>
      </c>
      <c r="E13" s="8">
        <v>10740</v>
      </c>
      <c r="F13" s="8">
        <v>10740</v>
      </c>
      <c r="G13" s="8"/>
      <c r="I13" t="s">
        <v>4077</v>
      </c>
      <c r="J13" s="8" t="s">
        <v>3933</v>
      </c>
      <c r="K13" s="8" t="s">
        <v>3934</v>
      </c>
      <c r="L13" s="8" t="s">
        <v>3935</v>
      </c>
      <c r="M13" s="8" t="s">
        <v>3935</v>
      </c>
      <c r="N13" s="8" t="s">
        <v>4017</v>
      </c>
      <c r="O13" s="8" t="s">
        <v>4018</v>
      </c>
      <c r="P13" s="8" t="s">
        <v>4019</v>
      </c>
      <c r="Q13" s="8" t="s">
        <v>4019</v>
      </c>
    </row>
    <row r="14" spans="1:17" x14ac:dyDescent="0.55000000000000004">
      <c r="A14" s="8" t="s">
        <v>3852</v>
      </c>
      <c r="B14" s="8">
        <v>44960</v>
      </c>
      <c r="C14" s="8">
        <v>44960</v>
      </c>
      <c r="D14" s="8">
        <v>42314</v>
      </c>
      <c r="E14" s="8">
        <v>34676</v>
      </c>
      <c r="F14" s="8">
        <v>34676</v>
      </c>
      <c r="G14" s="8"/>
      <c r="J14" s="8" t="s">
        <v>3936</v>
      </c>
      <c r="K14" s="8" t="s">
        <v>3937</v>
      </c>
      <c r="L14" s="8" t="s">
        <v>3938</v>
      </c>
      <c r="M14" s="8" t="s">
        <v>3938</v>
      </c>
      <c r="N14" s="8" t="s">
        <v>4020</v>
      </c>
      <c r="O14" s="8" t="s">
        <v>4021</v>
      </c>
      <c r="P14" s="8" t="s">
        <v>4022</v>
      </c>
      <c r="Q14" s="8" t="s">
        <v>4022</v>
      </c>
    </row>
    <row r="15" spans="1:17" x14ac:dyDescent="0.55000000000000004">
      <c r="A15" s="8" t="s">
        <v>3853</v>
      </c>
      <c r="B15" s="8">
        <v>30496</v>
      </c>
      <c r="C15" s="8">
        <v>30496</v>
      </c>
      <c r="D15" s="8">
        <v>24278</v>
      </c>
      <c r="E15" s="8">
        <v>22369</v>
      </c>
      <c r="F15" s="8">
        <v>22369</v>
      </c>
      <c r="G15" s="8"/>
      <c r="I15" t="s">
        <v>4078</v>
      </c>
      <c r="J15" s="8" t="s">
        <v>3939</v>
      </c>
      <c r="K15" s="8" t="s">
        <v>3940</v>
      </c>
      <c r="L15" s="8" t="s">
        <v>3941</v>
      </c>
      <c r="M15" s="8" t="s">
        <v>3941</v>
      </c>
      <c r="N15" s="8" t="s">
        <v>4023</v>
      </c>
      <c r="O15" s="8" t="s">
        <v>4024</v>
      </c>
      <c r="P15" s="8" t="s">
        <v>4025</v>
      </c>
      <c r="Q15" s="8" t="s">
        <v>4025</v>
      </c>
    </row>
    <row r="16" spans="1:17" x14ac:dyDescent="0.55000000000000004">
      <c r="A16" s="8" t="s">
        <v>3854</v>
      </c>
      <c r="B16" s="8">
        <v>5303</v>
      </c>
      <c r="C16" s="8">
        <v>5303</v>
      </c>
      <c r="D16" s="8">
        <v>4889</v>
      </c>
      <c r="E16" s="8">
        <v>4255</v>
      </c>
      <c r="F16" s="8">
        <v>4255</v>
      </c>
      <c r="G16" s="8"/>
      <c r="J16" s="8" t="s">
        <v>3942</v>
      </c>
      <c r="K16" s="8" t="s">
        <v>3943</v>
      </c>
      <c r="L16" s="8" t="s">
        <v>3944</v>
      </c>
      <c r="M16" s="8" t="s">
        <v>3944</v>
      </c>
      <c r="N16" s="8" t="s">
        <v>4026</v>
      </c>
      <c r="O16" s="8" t="s">
        <v>4027</v>
      </c>
      <c r="P16" s="8" t="s">
        <v>4028</v>
      </c>
      <c r="Q16" s="8" t="s">
        <v>4028</v>
      </c>
    </row>
    <row r="17" spans="1:17" x14ac:dyDescent="0.55000000000000004">
      <c r="A17" s="8" t="s">
        <v>3855</v>
      </c>
      <c r="B17" s="8">
        <v>3367</v>
      </c>
      <c r="C17" s="8">
        <v>3367</v>
      </c>
      <c r="D17" s="8">
        <v>3070</v>
      </c>
      <c r="E17" s="8">
        <v>2682</v>
      </c>
      <c r="F17" s="8">
        <v>2682</v>
      </c>
      <c r="G17" s="8"/>
      <c r="I17" t="s">
        <v>4079</v>
      </c>
      <c r="J17" s="8" t="s">
        <v>3945</v>
      </c>
      <c r="K17" s="8" t="s">
        <v>3946</v>
      </c>
      <c r="L17" s="8" t="s">
        <v>3947</v>
      </c>
      <c r="M17" s="8" t="s">
        <v>3947</v>
      </c>
      <c r="N17" s="8" t="s">
        <v>4029</v>
      </c>
      <c r="O17" s="8" t="s">
        <v>4030</v>
      </c>
      <c r="P17" s="8" t="s">
        <v>4031</v>
      </c>
      <c r="Q17" s="8" t="s">
        <v>4031</v>
      </c>
    </row>
    <row r="18" spans="1:17" x14ac:dyDescent="0.55000000000000004">
      <c r="A18" s="8" t="s">
        <v>3856</v>
      </c>
      <c r="B18" s="8">
        <v>15922</v>
      </c>
      <c r="C18" s="8">
        <v>15922</v>
      </c>
      <c r="D18" s="8">
        <v>14755</v>
      </c>
      <c r="E18" s="8">
        <v>13284</v>
      </c>
      <c r="F18" s="8">
        <v>13284</v>
      </c>
      <c r="G18" s="8"/>
      <c r="J18" s="8" t="s">
        <v>3948</v>
      </c>
      <c r="K18" s="8" t="s">
        <v>3949</v>
      </c>
      <c r="L18" s="8" t="s">
        <v>3950</v>
      </c>
      <c r="M18" s="8" t="s">
        <v>3950</v>
      </c>
      <c r="N18" s="8" t="s">
        <v>4032</v>
      </c>
      <c r="O18" s="8" t="s">
        <v>4033</v>
      </c>
      <c r="P18" s="8" t="s">
        <v>4034</v>
      </c>
      <c r="Q18" s="8" t="s">
        <v>4034</v>
      </c>
    </row>
    <row r="19" spans="1:17" x14ac:dyDescent="0.55000000000000004">
      <c r="A19" s="8" t="s">
        <v>3857</v>
      </c>
      <c r="B19" s="8">
        <v>11721</v>
      </c>
      <c r="C19" s="8">
        <v>11721</v>
      </c>
      <c r="D19" s="8">
        <v>10639</v>
      </c>
      <c r="E19" s="8">
        <v>5869</v>
      </c>
      <c r="F19" s="8">
        <v>5869</v>
      </c>
      <c r="G19" s="8"/>
      <c r="I19" t="s">
        <v>4080</v>
      </c>
      <c r="J19" s="8" t="s">
        <v>3951</v>
      </c>
      <c r="K19" s="8" t="s">
        <v>3952</v>
      </c>
      <c r="L19" s="8" t="s">
        <v>3953</v>
      </c>
      <c r="M19" s="8" t="s">
        <v>3953</v>
      </c>
      <c r="N19" s="8" t="s">
        <v>4035</v>
      </c>
      <c r="O19" s="8" t="s">
        <v>4036</v>
      </c>
      <c r="P19" s="8" t="s">
        <v>4037</v>
      </c>
      <c r="Q19" s="8" t="s">
        <v>4037</v>
      </c>
    </row>
    <row r="20" spans="1:17" x14ac:dyDescent="0.55000000000000004">
      <c r="A20" s="8" t="s">
        <v>3858</v>
      </c>
      <c r="B20" s="8">
        <v>42449</v>
      </c>
      <c r="C20" s="8">
        <v>42449</v>
      </c>
      <c r="D20" s="8">
        <v>35666</v>
      </c>
      <c r="E20" s="8">
        <v>32289</v>
      </c>
      <c r="F20" s="8">
        <v>32289</v>
      </c>
      <c r="G20" s="8"/>
      <c r="J20" s="8" t="s">
        <v>3954</v>
      </c>
      <c r="K20" s="8" t="s">
        <v>3955</v>
      </c>
      <c r="L20" s="8" t="s">
        <v>3956</v>
      </c>
      <c r="M20" s="8" t="s">
        <v>3956</v>
      </c>
      <c r="N20" s="8" t="s">
        <v>4038</v>
      </c>
      <c r="O20" s="8" t="s">
        <v>4039</v>
      </c>
      <c r="P20" s="8" t="s">
        <v>4040</v>
      </c>
      <c r="Q20" s="8" t="s">
        <v>4040</v>
      </c>
    </row>
    <row r="21" spans="1:17" x14ac:dyDescent="0.55000000000000004">
      <c r="A21" s="8" t="s">
        <v>3859</v>
      </c>
      <c r="B21" s="8">
        <v>25255</v>
      </c>
      <c r="C21" s="8">
        <v>25255</v>
      </c>
      <c r="D21" s="8">
        <v>23271</v>
      </c>
      <c r="E21" s="8">
        <v>21046</v>
      </c>
      <c r="F21" s="8">
        <v>21046</v>
      </c>
      <c r="G21" s="8"/>
      <c r="I21" t="s">
        <v>4081</v>
      </c>
      <c r="J21" s="8" t="s">
        <v>3957</v>
      </c>
      <c r="K21" s="8" t="s">
        <v>3958</v>
      </c>
      <c r="L21" s="8" t="s">
        <v>3959</v>
      </c>
      <c r="M21" s="8" t="s">
        <v>3959</v>
      </c>
      <c r="N21" s="8" t="s">
        <v>4041</v>
      </c>
      <c r="O21" s="8" t="s">
        <v>4042</v>
      </c>
      <c r="P21" s="8" t="s">
        <v>4043</v>
      </c>
      <c r="Q21" s="8" t="s">
        <v>4043</v>
      </c>
    </row>
    <row r="22" spans="1:17" x14ac:dyDescent="0.55000000000000004">
      <c r="A22" s="8" t="s">
        <v>3860</v>
      </c>
      <c r="B22" s="8">
        <v>5500</v>
      </c>
      <c r="C22" s="8">
        <v>5500</v>
      </c>
      <c r="D22" s="8">
        <v>5058</v>
      </c>
      <c r="E22" s="8">
        <v>4419</v>
      </c>
      <c r="F22" s="8">
        <v>4419</v>
      </c>
      <c r="G22" s="8"/>
      <c r="J22" s="8" t="s">
        <v>3960</v>
      </c>
      <c r="K22" s="8" t="s">
        <v>3961</v>
      </c>
      <c r="L22" s="8" t="s">
        <v>3962</v>
      </c>
      <c r="M22" s="8" t="s">
        <v>3962</v>
      </c>
      <c r="N22" s="8" t="s">
        <v>4044</v>
      </c>
      <c r="O22" s="8" t="s">
        <v>4045</v>
      </c>
      <c r="P22" s="8" t="s">
        <v>4046</v>
      </c>
      <c r="Q22" s="8" t="s">
        <v>4046</v>
      </c>
    </row>
    <row r="23" spans="1:17" x14ac:dyDescent="0.55000000000000004">
      <c r="A23" s="8" t="s">
        <v>3861</v>
      </c>
      <c r="B23" s="8">
        <v>3509</v>
      </c>
      <c r="C23" s="8">
        <v>3509</v>
      </c>
      <c r="D23" s="8">
        <v>3039</v>
      </c>
      <c r="E23" s="8">
        <v>2744</v>
      </c>
      <c r="F23" s="8">
        <v>2744</v>
      </c>
      <c r="G23" s="8"/>
      <c r="I23" t="s">
        <v>4082</v>
      </c>
      <c r="J23" s="8" t="s">
        <v>3963</v>
      </c>
      <c r="K23" s="8" t="s">
        <v>3964</v>
      </c>
      <c r="L23" s="8" t="s">
        <v>3965</v>
      </c>
      <c r="M23" s="8" t="s">
        <v>3965</v>
      </c>
      <c r="N23" s="8" t="s">
        <v>4047</v>
      </c>
      <c r="O23" s="8" t="s">
        <v>4048</v>
      </c>
      <c r="P23" s="8" t="s">
        <v>4049</v>
      </c>
      <c r="Q23" s="8" t="s">
        <v>4049</v>
      </c>
    </row>
    <row r="24" spans="1:17" x14ac:dyDescent="0.55000000000000004">
      <c r="A24" s="8" t="s">
        <v>3862</v>
      </c>
      <c r="B24" s="8">
        <v>15906</v>
      </c>
      <c r="C24" s="8">
        <v>15906</v>
      </c>
      <c r="D24" s="8">
        <v>14788</v>
      </c>
      <c r="E24" s="8">
        <v>13324</v>
      </c>
      <c r="F24" s="8">
        <v>13324</v>
      </c>
      <c r="G24" s="8"/>
      <c r="J24" s="8" t="s">
        <v>3966</v>
      </c>
      <c r="K24" s="8" t="s">
        <v>3967</v>
      </c>
      <c r="L24" s="8" t="s">
        <v>3968</v>
      </c>
      <c r="M24" s="8" t="s">
        <v>3968</v>
      </c>
      <c r="N24" s="8" t="s">
        <v>4050</v>
      </c>
      <c r="O24" s="8" t="s">
        <v>4051</v>
      </c>
      <c r="P24" s="8" t="s">
        <v>4052</v>
      </c>
      <c r="Q24" s="8" t="s">
        <v>4052</v>
      </c>
    </row>
    <row r="25" spans="1:17" x14ac:dyDescent="0.55000000000000004">
      <c r="A25" s="8" t="s">
        <v>3863</v>
      </c>
      <c r="B25" s="8">
        <v>11683</v>
      </c>
      <c r="C25" s="8">
        <v>11683</v>
      </c>
      <c r="D25" s="8">
        <v>10641</v>
      </c>
      <c r="E25" s="8">
        <v>5883</v>
      </c>
      <c r="F25" s="8">
        <v>5883</v>
      </c>
      <c r="G25" s="8"/>
      <c r="I25" t="s">
        <v>4083</v>
      </c>
      <c r="J25" s="8" t="s">
        <v>3969</v>
      </c>
      <c r="K25" s="8" t="s">
        <v>3970</v>
      </c>
      <c r="L25" s="8" t="s">
        <v>3971</v>
      </c>
      <c r="M25" s="8" t="s">
        <v>3971</v>
      </c>
      <c r="N25" s="8" t="s">
        <v>4053</v>
      </c>
      <c r="O25" s="8" t="s">
        <v>4054</v>
      </c>
      <c r="P25" s="8" t="s">
        <v>4055</v>
      </c>
      <c r="Q25" s="8" t="s">
        <v>4055</v>
      </c>
    </row>
    <row r="26" spans="1:17" x14ac:dyDescent="0.55000000000000004">
      <c r="A26" s="8" t="s">
        <v>3864</v>
      </c>
      <c r="B26" s="8">
        <v>41290</v>
      </c>
      <c r="C26" s="8">
        <v>41290</v>
      </c>
      <c r="D26" s="8">
        <v>34879</v>
      </c>
      <c r="E26" s="8">
        <v>31979</v>
      </c>
      <c r="F26" s="8">
        <v>31979</v>
      </c>
      <c r="G26" s="8"/>
      <c r="J26" s="8" t="s">
        <v>3972</v>
      </c>
      <c r="K26" s="8" t="s">
        <v>3973</v>
      </c>
      <c r="L26" s="8" t="s">
        <v>3974</v>
      </c>
      <c r="M26" s="8" t="s">
        <v>3974</v>
      </c>
      <c r="N26" s="8" t="s">
        <v>4056</v>
      </c>
      <c r="O26" s="8" t="s">
        <v>4057</v>
      </c>
      <c r="P26" s="8" t="s">
        <v>4058</v>
      </c>
      <c r="Q26" s="8" t="s">
        <v>4058</v>
      </c>
    </row>
    <row r="27" spans="1:17" x14ac:dyDescent="0.55000000000000004">
      <c r="A27" s="8" t="s">
        <v>3865</v>
      </c>
      <c r="B27" s="8">
        <v>23995</v>
      </c>
      <c r="C27" s="8">
        <v>23995</v>
      </c>
      <c r="D27" s="8">
        <v>22225</v>
      </c>
      <c r="E27" s="8">
        <v>20715</v>
      </c>
      <c r="F27" s="8">
        <v>20715</v>
      </c>
      <c r="G27" s="8"/>
      <c r="I27" t="s">
        <v>4084</v>
      </c>
      <c r="J27" s="8" t="s">
        <v>3975</v>
      </c>
      <c r="K27" s="8" t="s">
        <v>3976</v>
      </c>
      <c r="L27" s="8" t="s">
        <v>3977</v>
      </c>
      <c r="M27" s="8" t="s">
        <v>3977</v>
      </c>
      <c r="N27" s="8" t="s">
        <v>4059</v>
      </c>
      <c r="O27" s="8" t="s">
        <v>4060</v>
      </c>
      <c r="P27" s="8" t="s">
        <v>4061</v>
      </c>
      <c r="Q27" s="8" t="s">
        <v>4061</v>
      </c>
    </row>
    <row r="28" spans="1:17" x14ac:dyDescent="0.55000000000000004">
      <c r="A28" s="8" t="s">
        <v>3866</v>
      </c>
      <c r="B28" s="8">
        <v>41865</v>
      </c>
      <c r="C28" s="8">
        <v>41865</v>
      </c>
      <c r="D28" s="8">
        <v>35569</v>
      </c>
      <c r="E28" s="8">
        <v>32515</v>
      </c>
      <c r="F28" s="8">
        <v>32515</v>
      </c>
      <c r="G28" s="8"/>
      <c r="J28" s="8" t="s">
        <v>3978</v>
      </c>
      <c r="K28" s="8" t="s">
        <v>3979</v>
      </c>
      <c r="L28" s="8" t="s">
        <v>3980</v>
      </c>
      <c r="M28" s="8" t="s">
        <v>3980</v>
      </c>
      <c r="N28" s="8" t="s">
        <v>4062</v>
      </c>
      <c r="O28" s="8" t="s">
        <v>4063</v>
      </c>
      <c r="P28" s="8" t="s">
        <v>4064</v>
      </c>
      <c r="Q28" s="8" t="s">
        <v>4064</v>
      </c>
    </row>
    <row r="29" spans="1:17" x14ac:dyDescent="0.55000000000000004">
      <c r="A29" s="8" t="s">
        <v>3867</v>
      </c>
      <c r="B29" s="8">
        <v>24826</v>
      </c>
      <c r="C29" s="8">
        <v>24826</v>
      </c>
      <c r="D29" s="8">
        <v>22558</v>
      </c>
      <c r="E29" s="8">
        <v>20951</v>
      </c>
      <c r="F29" s="8">
        <v>20951</v>
      </c>
      <c r="G29" s="8"/>
      <c r="I29" t="s">
        <v>4085</v>
      </c>
      <c r="J29" s="8" t="s">
        <v>3981</v>
      </c>
      <c r="K29" s="8" t="s">
        <v>3982</v>
      </c>
      <c r="L29" s="8" t="s">
        <v>3983</v>
      </c>
      <c r="M29" s="8" t="s">
        <v>3983</v>
      </c>
      <c r="N29" s="8" t="s">
        <v>4065</v>
      </c>
      <c r="O29" s="8" t="s">
        <v>4066</v>
      </c>
      <c r="P29" s="8" t="s">
        <v>4067</v>
      </c>
      <c r="Q29" s="8" t="s">
        <v>4067</v>
      </c>
    </row>
    <row r="30" spans="1:17" x14ac:dyDescent="0.55000000000000004">
      <c r="A30" s="8" t="s">
        <v>3868</v>
      </c>
      <c r="B30" s="8">
        <v>91500</v>
      </c>
      <c r="C30" s="8">
        <v>91500</v>
      </c>
      <c r="D30" s="8">
        <v>82500</v>
      </c>
      <c r="E30" s="8">
        <v>74800</v>
      </c>
      <c r="F30" s="8">
        <v>74800</v>
      </c>
      <c r="G30" s="8"/>
      <c r="J30" s="8" t="s">
        <v>3984</v>
      </c>
      <c r="K30" s="8" t="s">
        <v>3985</v>
      </c>
      <c r="L30" s="8" t="s">
        <v>3986</v>
      </c>
      <c r="M30" s="8" t="s">
        <v>3986</v>
      </c>
      <c r="N30" s="8" t="s">
        <v>4068</v>
      </c>
      <c r="O30" s="8" t="s">
        <v>4069</v>
      </c>
      <c r="P30" s="8" t="s">
        <v>4070</v>
      </c>
      <c r="Q30" s="8" t="s">
        <v>4070</v>
      </c>
    </row>
    <row r="31" spans="1:17" x14ac:dyDescent="0.55000000000000004">
      <c r="A31" s="8" t="s">
        <v>3869</v>
      </c>
      <c r="B31" s="8">
        <v>54800</v>
      </c>
      <c r="C31" s="8">
        <v>54800</v>
      </c>
      <c r="D31" s="8">
        <v>52500</v>
      </c>
      <c r="E31" s="8">
        <v>50800</v>
      </c>
      <c r="F31" s="8">
        <v>50800</v>
      </c>
      <c r="G31" s="8"/>
      <c r="I31" t="s">
        <v>4086</v>
      </c>
      <c r="J31" s="30" t="s">
        <v>4126</v>
      </c>
      <c r="K31" s="30" t="s">
        <v>4128</v>
      </c>
      <c r="L31" s="30" t="s">
        <v>4134</v>
      </c>
      <c r="M31" s="30" t="s">
        <v>4134</v>
      </c>
      <c r="N31" s="30" t="s">
        <v>4135</v>
      </c>
      <c r="O31" s="30" t="s">
        <v>4136</v>
      </c>
      <c r="P31" s="30" t="s">
        <v>4137</v>
      </c>
      <c r="Q31" s="30" t="s">
        <v>4137</v>
      </c>
    </row>
    <row r="32" spans="1:17" x14ac:dyDescent="0.55000000000000004">
      <c r="A32" s="8" t="s">
        <v>3870</v>
      </c>
      <c r="B32" s="8">
        <v>4893</v>
      </c>
      <c r="C32" s="8">
        <v>4893</v>
      </c>
      <c r="D32" s="8">
        <v>4496</v>
      </c>
      <c r="E32" s="8">
        <v>3873</v>
      </c>
      <c r="F32" s="8">
        <v>3873</v>
      </c>
      <c r="G32" s="8"/>
      <c r="J32" s="30" t="s">
        <v>4127</v>
      </c>
      <c r="K32" s="30" t="s">
        <v>4129</v>
      </c>
      <c r="L32" s="30" t="s">
        <v>4130</v>
      </c>
      <c r="M32" s="30" t="s">
        <v>4130</v>
      </c>
      <c r="N32" s="30" t="s">
        <v>4131</v>
      </c>
      <c r="O32" s="30" t="s">
        <v>4132</v>
      </c>
      <c r="P32" s="30" t="s">
        <v>4133</v>
      </c>
      <c r="Q32" s="30" t="s">
        <v>4133</v>
      </c>
    </row>
    <row r="33" spans="1:7" x14ac:dyDescent="0.55000000000000004">
      <c r="A33" s="8" t="s">
        <v>3871</v>
      </c>
      <c r="B33" s="8">
        <v>2926</v>
      </c>
      <c r="C33" s="8">
        <v>2926</v>
      </c>
      <c r="D33" s="8">
        <v>2688</v>
      </c>
      <c r="E33" s="8">
        <v>2115</v>
      </c>
      <c r="F33" s="8">
        <v>2115</v>
      </c>
      <c r="G33" s="8"/>
    </row>
    <row r="34" spans="1:7" x14ac:dyDescent="0.55000000000000004">
      <c r="A34" s="8" t="s">
        <v>3872</v>
      </c>
      <c r="B34" s="8">
        <v>14688</v>
      </c>
      <c r="C34" s="8">
        <v>14688</v>
      </c>
      <c r="D34" s="8">
        <v>13766</v>
      </c>
      <c r="E34" s="8">
        <v>12355</v>
      </c>
      <c r="F34" s="8">
        <v>12355</v>
      </c>
      <c r="G34" s="8"/>
    </row>
    <row r="35" spans="1:7" x14ac:dyDescent="0.55000000000000004">
      <c r="A35" s="8" t="s">
        <v>3873</v>
      </c>
      <c r="B35" s="8">
        <v>10548</v>
      </c>
      <c r="C35" s="8">
        <v>10548</v>
      </c>
      <c r="D35" s="8">
        <v>5876</v>
      </c>
      <c r="E35" s="8">
        <v>5076</v>
      </c>
      <c r="F35" s="8">
        <v>5076</v>
      </c>
      <c r="G35" s="8"/>
    </row>
    <row r="36" spans="1:7" x14ac:dyDescent="0.55000000000000004">
      <c r="A36" s="8" t="s">
        <v>3874</v>
      </c>
      <c r="B36" s="8">
        <v>35236</v>
      </c>
      <c r="C36" s="8">
        <v>35236</v>
      </c>
      <c r="D36" s="8">
        <v>33270</v>
      </c>
      <c r="E36" s="8">
        <v>30239</v>
      </c>
      <c r="F36" s="8">
        <v>30239</v>
      </c>
      <c r="G36" s="8"/>
    </row>
    <row r="37" spans="1:7" x14ac:dyDescent="0.55000000000000004">
      <c r="A37" s="8" t="s">
        <v>3875</v>
      </c>
      <c r="B37" s="8">
        <v>22017</v>
      </c>
      <c r="C37" s="8">
        <v>22017</v>
      </c>
      <c r="D37" s="8">
        <v>20840</v>
      </c>
      <c r="E37" s="8">
        <v>14890</v>
      </c>
      <c r="F37" s="8">
        <v>14890</v>
      </c>
      <c r="G37" s="8"/>
    </row>
    <row r="38" spans="1:7" x14ac:dyDescent="0.55000000000000004">
      <c r="A38" s="8" t="s">
        <v>3876</v>
      </c>
      <c r="B38" s="8">
        <v>65480</v>
      </c>
      <c r="C38" s="8">
        <v>65480</v>
      </c>
      <c r="D38" s="8">
        <v>60600</v>
      </c>
      <c r="E38" s="8">
        <v>52680</v>
      </c>
      <c r="F38" s="8">
        <v>52680</v>
      </c>
      <c r="G38" s="8"/>
    </row>
    <row r="39" spans="1:7" x14ac:dyDescent="0.55000000000000004">
      <c r="A39" s="8" t="s">
        <v>3877</v>
      </c>
      <c r="B39" s="8">
        <v>45717</v>
      </c>
      <c r="C39" s="8">
        <v>45717</v>
      </c>
      <c r="D39" s="8">
        <v>43523</v>
      </c>
      <c r="E39" s="8">
        <v>35631</v>
      </c>
      <c r="F39" s="8">
        <v>35631</v>
      </c>
      <c r="G39" s="8"/>
    </row>
    <row r="40" spans="1:7" x14ac:dyDescent="0.55000000000000004">
      <c r="A40" s="8" t="s">
        <v>3878</v>
      </c>
      <c r="B40" s="8">
        <v>10340</v>
      </c>
      <c r="C40" s="8">
        <v>10340</v>
      </c>
      <c r="D40" s="8">
        <v>5791</v>
      </c>
      <c r="E40" s="8">
        <v>4908</v>
      </c>
      <c r="F40" s="8">
        <v>4908</v>
      </c>
      <c r="G40" s="8"/>
    </row>
    <row r="41" spans="1:7" x14ac:dyDescent="0.55000000000000004">
      <c r="A41" s="8" t="s">
        <v>3879</v>
      </c>
      <c r="B41" s="8">
        <v>3879</v>
      </c>
      <c r="C41" s="8">
        <v>3879</v>
      </c>
      <c r="D41" s="8">
        <v>3354</v>
      </c>
      <c r="E41" s="8">
        <v>2711</v>
      </c>
      <c r="F41" s="8">
        <v>2711</v>
      </c>
      <c r="G41" s="8"/>
    </row>
    <row r="42" spans="1:7" x14ac:dyDescent="0.55000000000000004">
      <c r="A42" s="8" t="s">
        <v>3880</v>
      </c>
      <c r="B42" s="8">
        <v>21803</v>
      </c>
      <c r="C42" s="8">
        <v>21803</v>
      </c>
      <c r="D42" s="8">
        <v>20496</v>
      </c>
      <c r="E42" s="8">
        <v>14563</v>
      </c>
      <c r="F42" s="8">
        <v>14563</v>
      </c>
      <c r="G42" s="8"/>
    </row>
    <row r="43" spans="1:7" x14ac:dyDescent="0.55000000000000004">
      <c r="A43" s="8" t="s">
        <v>3881</v>
      </c>
      <c r="B43" s="8">
        <v>12645</v>
      </c>
      <c r="C43" s="8">
        <v>12645</v>
      </c>
      <c r="D43" s="8">
        <v>11366</v>
      </c>
      <c r="E43" s="8">
        <v>10000</v>
      </c>
      <c r="F43" s="8">
        <v>10000</v>
      </c>
      <c r="G43" s="8"/>
    </row>
    <row r="44" spans="1:7" x14ac:dyDescent="0.55000000000000004">
      <c r="A44" s="8" t="s">
        <v>3882</v>
      </c>
      <c r="B44" s="8">
        <v>45612</v>
      </c>
      <c r="C44" s="8">
        <v>45612</v>
      </c>
      <c r="D44" s="8">
        <v>42887</v>
      </c>
      <c r="E44" s="8">
        <v>34896</v>
      </c>
      <c r="F44" s="8">
        <v>34896</v>
      </c>
      <c r="G44" s="8"/>
    </row>
    <row r="45" spans="1:7" x14ac:dyDescent="0.55000000000000004">
      <c r="A45" s="8" t="s">
        <v>3883</v>
      </c>
      <c r="B45" s="8">
        <v>30841</v>
      </c>
      <c r="C45" s="8">
        <v>30841</v>
      </c>
      <c r="D45" s="8">
        <v>24203</v>
      </c>
      <c r="E45" s="8">
        <v>20859</v>
      </c>
      <c r="F45" s="8">
        <v>20859</v>
      </c>
      <c r="G45" s="8"/>
    </row>
    <row r="46" spans="1:7" x14ac:dyDescent="0.55000000000000004">
      <c r="A46" s="8" t="s">
        <v>3884</v>
      </c>
      <c r="B46" s="8">
        <v>5417</v>
      </c>
      <c r="C46" s="8">
        <v>5417</v>
      </c>
      <c r="D46" s="8">
        <v>4940</v>
      </c>
      <c r="E46" s="8">
        <v>4246</v>
      </c>
      <c r="F46" s="8">
        <v>4246</v>
      </c>
      <c r="G46" s="8"/>
    </row>
    <row r="47" spans="1:7" x14ac:dyDescent="0.55000000000000004">
      <c r="A47" s="8" t="s">
        <v>3885</v>
      </c>
      <c r="B47" s="8">
        <v>3164</v>
      </c>
      <c r="C47" s="8">
        <v>3164</v>
      </c>
      <c r="D47" s="8">
        <v>2880</v>
      </c>
      <c r="E47" s="8">
        <v>2251</v>
      </c>
      <c r="F47" s="8">
        <v>2251</v>
      </c>
      <c r="G47" s="8"/>
    </row>
    <row r="48" spans="1:7" x14ac:dyDescent="0.55000000000000004">
      <c r="A48" s="8" t="s">
        <v>3886</v>
      </c>
      <c r="B48" s="8">
        <v>20208</v>
      </c>
      <c r="C48" s="8">
        <v>20208</v>
      </c>
      <c r="D48" s="8">
        <v>14913</v>
      </c>
      <c r="E48" s="8">
        <v>13245</v>
      </c>
      <c r="F48" s="8">
        <v>13245</v>
      </c>
      <c r="G48" s="8"/>
    </row>
    <row r="49" spans="1:7" x14ac:dyDescent="0.55000000000000004">
      <c r="A49" s="8" t="s">
        <v>3887</v>
      </c>
      <c r="B49" s="8">
        <v>11171</v>
      </c>
      <c r="C49" s="8">
        <v>11171</v>
      </c>
      <c r="D49" s="8">
        <v>10449</v>
      </c>
      <c r="E49" s="8">
        <v>5031</v>
      </c>
      <c r="F49" s="8">
        <v>5031</v>
      </c>
      <c r="G49" s="8"/>
    </row>
    <row r="50" spans="1:7" x14ac:dyDescent="0.55000000000000004">
      <c r="A50" s="8" t="s">
        <v>3888</v>
      </c>
      <c r="B50" s="8">
        <v>42831</v>
      </c>
      <c r="C50" s="8">
        <v>42831</v>
      </c>
      <c r="D50" s="8">
        <v>35933</v>
      </c>
      <c r="E50" s="8">
        <v>32445</v>
      </c>
      <c r="F50" s="8">
        <v>32445</v>
      </c>
      <c r="G50" s="8"/>
    </row>
    <row r="51" spans="1:7" x14ac:dyDescent="0.55000000000000004">
      <c r="A51" s="8" t="s">
        <v>3889</v>
      </c>
      <c r="B51" s="8">
        <v>24247</v>
      </c>
      <c r="C51" s="8">
        <v>24247</v>
      </c>
      <c r="D51" s="8">
        <v>22650</v>
      </c>
      <c r="E51" s="8">
        <v>15880</v>
      </c>
      <c r="F51" s="8">
        <v>15880</v>
      </c>
      <c r="G51" s="8"/>
    </row>
    <row r="52" spans="1:7" x14ac:dyDescent="0.55000000000000004">
      <c r="A52" s="8" t="s">
        <v>3890</v>
      </c>
      <c r="B52" s="8">
        <v>5576</v>
      </c>
      <c r="C52" s="8">
        <v>5576</v>
      </c>
      <c r="D52" s="8">
        <v>5115</v>
      </c>
      <c r="E52" s="8">
        <v>4386</v>
      </c>
      <c r="F52" s="8">
        <v>4386</v>
      </c>
      <c r="G52" s="8"/>
    </row>
    <row r="53" spans="1:7" x14ac:dyDescent="0.55000000000000004">
      <c r="A53" s="8" t="s">
        <v>3891</v>
      </c>
      <c r="B53" s="8">
        <v>3315</v>
      </c>
      <c r="C53" s="8">
        <v>3315</v>
      </c>
      <c r="D53" s="8">
        <v>2946</v>
      </c>
      <c r="E53" s="8">
        <v>2435</v>
      </c>
      <c r="F53" s="8">
        <v>2435</v>
      </c>
      <c r="G53" s="8"/>
    </row>
    <row r="54" spans="1:7" x14ac:dyDescent="0.55000000000000004">
      <c r="A54" s="8" t="s">
        <v>3892</v>
      </c>
      <c r="B54" s="8">
        <v>20102</v>
      </c>
      <c r="C54" s="8">
        <v>20102</v>
      </c>
      <c r="D54" s="8">
        <v>14907</v>
      </c>
      <c r="E54" s="8">
        <v>13325</v>
      </c>
      <c r="F54" s="8">
        <v>13325</v>
      </c>
      <c r="G54" s="8"/>
    </row>
    <row r="55" spans="1:7" x14ac:dyDescent="0.55000000000000004">
      <c r="A55" s="8" t="s">
        <v>3893</v>
      </c>
      <c r="B55" s="8">
        <v>11201</v>
      </c>
      <c r="C55" s="8">
        <v>11201</v>
      </c>
      <c r="D55" s="8">
        <v>10566</v>
      </c>
      <c r="E55" s="8">
        <v>5221</v>
      </c>
      <c r="F55" s="8">
        <v>5221</v>
      </c>
      <c r="G55" s="8"/>
    </row>
    <row r="56" spans="1:7" x14ac:dyDescent="0.55000000000000004">
      <c r="A56" s="8" t="s">
        <v>3894</v>
      </c>
      <c r="B56" s="8">
        <v>41649</v>
      </c>
      <c r="C56" s="8">
        <v>41649</v>
      </c>
      <c r="D56" s="8">
        <v>35413</v>
      </c>
      <c r="E56" s="8">
        <v>32064</v>
      </c>
      <c r="F56" s="8">
        <v>32064</v>
      </c>
      <c r="G56" s="8"/>
    </row>
    <row r="57" spans="1:7" x14ac:dyDescent="0.55000000000000004">
      <c r="A57" s="8" t="s">
        <v>3895</v>
      </c>
      <c r="B57" s="8">
        <v>23744</v>
      </c>
      <c r="C57" s="8">
        <v>23744</v>
      </c>
      <c r="D57" s="8">
        <v>21777</v>
      </c>
      <c r="E57" s="8">
        <v>15395</v>
      </c>
      <c r="F57" s="8">
        <v>15395</v>
      </c>
      <c r="G57" s="8"/>
    </row>
    <row r="58" spans="1:7" x14ac:dyDescent="0.55000000000000004">
      <c r="A58" s="8" t="s">
        <v>3896</v>
      </c>
      <c r="B58" s="8">
        <v>42401</v>
      </c>
      <c r="C58" s="8">
        <v>42401</v>
      </c>
      <c r="D58" s="8">
        <v>40001</v>
      </c>
      <c r="E58" s="8">
        <v>32637</v>
      </c>
      <c r="F58" s="8">
        <v>32637</v>
      </c>
      <c r="G58" s="8"/>
    </row>
    <row r="59" spans="1:7" x14ac:dyDescent="0.55000000000000004">
      <c r="A59" s="8" t="s">
        <v>3897</v>
      </c>
      <c r="B59" s="8">
        <v>23874</v>
      </c>
      <c r="C59" s="8">
        <v>23874</v>
      </c>
      <c r="D59" s="8">
        <v>22561</v>
      </c>
      <c r="E59" s="8">
        <v>15732</v>
      </c>
      <c r="F59" s="8">
        <v>15732</v>
      </c>
      <c r="G59" s="8"/>
    </row>
    <row r="60" spans="1:7" x14ac:dyDescent="0.55000000000000004">
      <c r="A60" s="8" t="s">
        <v>3898</v>
      </c>
      <c r="B60" s="8">
        <v>91200</v>
      </c>
      <c r="C60" s="8">
        <v>91200</v>
      </c>
      <c r="D60" s="8">
        <v>81400</v>
      </c>
      <c r="E60" s="8">
        <v>71200</v>
      </c>
      <c r="F60" s="8">
        <v>71200</v>
      </c>
      <c r="G60" s="8"/>
    </row>
    <row r="61" spans="1:7" x14ac:dyDescent="0.55000000000000004">
      <c r="A61" s="8" t="s">
        <v>3899</v>
      </c>
      <c r="B61" s="8">
        <v>54600</v>
      </c>
      <c r="C61" s="8">
        <v>54600</v>
      </c>
      <c r="D61" s="8">
        <v>51400</v>
      </c>
      <c r="E61" s="8">
        <v>43200</v>
      </c>
      <c r="F61" s="8">
        <v>43200</v>
      </c>
      <c r="G61" s="8"/>
    </row>
  </sheetData>
  <phoneticPr fontId="1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6A1661224F224BB43350FA9EBEE687" ma:contentTypeVersion="4" ma:contentTypeDescription="Create a new document." ma:contentTypeScope="" ma:versionID="5ace37baf7ede3cc41e94573cd58949b">
  <xsd:schema xmlns:xsd="http://www.w3.org/2001/XMLSchema" xmlns:xs="http://www.w3.org/2001/XMLSchema" xmlns:p="http://schemas.microsoft.com/office/2006/metadata/properties" xmlns:ns3="39ebd67a-5f86-4ef8-a26c-12e317fffaa2" targetNamespace="http://schemas.microsoft.com/office/2006/metadata/properties" ma:root="true" ma:fieldsID="43a3ba200b9d0ebbee66417aaa1e7b6f" ns3:_="">
    <xsd:import namespace="39ebd67a-5f86-4ef8-a26c-12e317fffaa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ebd67a-5f86-4ef8-a26c-12e317fffa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61F531-D836-421B-A698-CCC1CBE3FC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ebd67a-5f86-4ef8-a26c-12e317fffa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F2A6AB-401F-40D7-9694-27942B1B41A7}">
  <ds:schemaRefs>
    <ds:schemaRef ds:uri="http://purl.org/dc/elements/1.1/"/>
    <ds:schemaRef ds:uri="http://schemas.microsoft.com/office/2006/documentManagement/types"/>
    <ds:schemaRef ds:uri="39ebd67a-5f86-4ef8-a26c-12e317fffaa2"/>
    <ds:schemaRef ds:uri="http://schemas.microsoft.com/office/2006/metadata/properties"/>
    <ds:schemaRef ds:uri="http://purl.org/dc/dcmitype/"/>
    <ds:schemaRef ds:uri="http://www.w3.org/XML/1998/namespace"/>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10C9FF56-6460-4D4C-B8BC-BE139D30CA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Entry</vt:lpstr>
      <vt:lpstr>Export</vt:lpstr>
      <vt:lpstr>Checks</vt:lpstr>
      <vt:lpstr>clublist</vt:lpstr>
      <vt:lpstr>QTF</vt:lpstr>
      <vt:lpstr>AgeCheck</vt:lpstr>
      <vt:lpstr>club</vt:lpstr>
      <vt:lpstr>day_pass</vt:lpstr>
      <vt:lpstr>DoI</vt:lpstr>
      <vt:lpstr>fee</vt:lpstr>
      <vt:lpstr>femaleQT</vt:lpstr>
      <vt:lpstr>Gender</vt:lpstr>
      <vt:lpstr>maleQT</vt:lpstr>
      <vt:lpstr>Oldest</vt:lpstr>
      <vt:lpstr>Entry!Print_Area</vt:lpstr>
      <vt:lpstr>we_pass</vt:lpstr>
      <vt:lpstr>Youngest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dc:creator>
  <cp:lastModifiedBy>Phil Williams</cp:lastModifiedBy>
  <cp:lastPrinted>2025-02-20T14:24:24Z</cp:lastPrinted>
  <dcterms:created xsi:type="dcterms:W3CDTF">2019-04-06T16:20:20Z</dcterms:created>
  <dcterms:modified xsi:type="dcterms:W3CDTF">2026-03-02T15:24:44Z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0x010100E86A1661224F224BB43350FA9EBEE687</vt:lpwstr>
  </property>
</Properties>
</file>